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DESONERADA CORRIGIDA" sheetId="3" r:id="rId1"/>
  </sheets>
  <externalReferences>
    <externalReference r:id="rId2"/>
    <externalReference r:id="rId3"/>
    <externalReference r:id="rId4"/>
  </externalReferences>
  <definedNames>
    <definedName name="_xlnm._FilterDatabase" hidden="1">#REF!</definedName>
    <definedName name="aaa">#REF!</definedName>
    <definedName name="_xlnm.Print_Area">#REF!</definedName>
    <definedName name="_xlnm.Database">#REF!</definedName>
    <definedName name="ccc">#REF!</definedName>
    <definedName name="ccccccc">#REF!</definedName>
    <definedName name="CQuantidadesValidReal">#REF!</definedName>
    <definedName name="dddd">#REF!</definedName>
    <definedName name="EGTYDF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2">#REF!</definedName>
    <definedName name="_1Excel_BuiltIn_Print_Area_2_1">#REF!</definedName>
    <definedName name="REFORÇO">#REF!,#REF!,#REF!,#REF!,#REF!,#REF!,#REF!,#REF!</definedName>
    <definedName name="_xlnm.Print_Titles">#REF!</definedName>
    <definedName name="tudo">#REF!</definedName>
  </definedNames>
  <calcPr calcId="144525"/>
</workbook>
</file>

<file path=xl/calcChain.xml><?xml version="1.0" encoding="utf-8"?>
<calcChain xmlns="http://schemas.openxmlformats.org/spreadsheetml/2006/main">
  <c r="D44" i="3"/>
  <c r="C44"/>
  <c r="C39"/>
  <c r="D39"/>
  <c r="D18"/>
  <c r="C18"/>
  <c r="D52"/>
  <c r="D31"/>
  <c r="D42"/>
  <c r="C52"/>
  <c r="C31"/>
  <c r="C42"/>
  <c r="D55"/>
  <c r="D46"/>
  <c r="C55"/>
  <c r="C46"/>
</calcChain>
</file>

<file path=xl/sharedStrings.xml><?xml version="1.0" encoding="utf-8"?>
<sst xmlns="http://schemas.openxmlformats.org/spreadsheetml/2006/main" count="84" uniqueCount="82">
  <si>
    <t xml:space="preserve">COMPOSIÇÃO </t>
  </si>
  <si>
    <t>A</t>
  </si>
  <si>
    <t>GRUPO A - ENCARGOS BÁSICOS PREVIDENCIÁRIOS</t>
  </si>
  <si>
    <t>A.1</t>
  </si>
  <si>
    <t xml:space="preserve">INSS </t>
  </si>
  <si>
    <t>A.2</t>
  </si>
  <si>
    <t>FGTS</t>
  </si>
  <si>
    <t>A.3</t>
  </si>
  <si>
    <t>A.4</t>
  </si>
  <si>
    <t>SESI</t>
  </si>
  <si>
    <t>A.5</t>
  </si>
  <si>
    <t>SENAI</t>
  </si>
  <si>
    <t>A.6</t>
  </si>
  <si>
    <t>INCRA</t>
  </si>
  <si>
    <t>A.7</t>
  </si>
  <si>
    <t>TOTAL GRUPO "A"</t>
  </si>
  <si>
    <t>B</t>
  </si>
  <si>
    <t>GRUPO B - ENCARGOS QUE RECEBEM INCIDÊNCIA DE "A"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</si>
  <si>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</si>
  <si>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</si>
  <si>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</si>
  <si>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</si>
  <si>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</si>
  <si>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</si>
  <si>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</si>
  <si>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</si>
  <si>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</si>
  <si>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</si>
  <si>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TOTAL GRUPO "B"</t>
  </si>
  <si>
    <t>C</t>
  </si>
  <si>
    <t>GRUPO C - ENCARGOS QUE NÃO RECEBEM INCIDÊNCIA DE "A"</t>
  </si>
  <si>
    <t>C.1</t>
  </si>
  <si>
    <t>C.2</t>
  </si>
  <si>
    <t>C.3</t>
  </si>
  <si>
    <t>TOTAL GRUPO "C"</t>
  </si>
  <si>
    <t>D</t>
  </si>
  <si>
    <t xml:space="preserve">GRUPO D - INCIDÊNCIA DE ENCARGOS </t>
  </si>
  <si>
    <t>D.1</t>
  </si>
  <si>
    <t>TOTAL GRUPO "D"</t>
  </si>
  <si>
    <t>PROCURADORIA-GERAL DE JUSTIÇA</t>
  </si>
  <si>
    <t>DIVISÃO DE ARQUITETURA  E ENGENHARIA</t>
  </si>
  <si>
    <t>RUA ANDRADE NEVES, Nº106 / 21º ANDAR  -  CEP 90010-210</t>
  </si>
  <si>
    <t>ASSUNTO: TABELA DE ENCARGOS SOCIAIS - DESONERADA</t>
  </si>
  <si>
    <t>E</t>
  </si>
  <si>
    <t>SUBTOTAL  A+B+C+D</t>
  </si>
  <si>
    <t>GRUPO E -ENCARGOS INTERSINDICAIS E VALES-TRANSPORTE</t>
  </si>
  <si>
    <t>TOTAL GERAL A+B+C+D+E</t>
  </si>
  <si>
    <t>E.1</t>
  </si>
  <si>
    <t>E.2</t>
  </si>
  <si>
    <t>E.3</t>
  </si>
  <si>
    <t>HORISTA</t>
  </si>
  <si>
    <t>MENSALISTA</t>
  </si>
  <si>
    <t>SEBRAE</t>
  </si>
  <si>
    <t>Salário-educação</t>
  </si>
  <si>
    <t>Seguro contra Acidentes de Trabalho</t>
  </si>
  <si>
    <t>A.8</t>
  </si>
  <si>
    <t>Descanso Semanal Remunerado</t>
  </si>
  <si>
    <t>Não incide</t>
  </si>
  <si>
    <t>Feriados</t>
  </si>
  <si>
    <t>Auxílio Enfermidade</t>
  </si>
  <si>
    <t>13° Salário</t>
  </si>
  <si>
    <t>Licença Paternidade</t>
  </si>
  <si>
    <t>Faltas justificadas</t>
  </si>
  <si>
    <t>Dias de Chuva</t>
  </si>
  <si>
    <t>Auxílio Acidente de Trabalho</t>
  </si>
  <si>
    <t>Férias Gozadas</t>
  </si>
  <si>
    <t>Salário Maternidade</t>
  </si>
  <si>
    <t>Aviso Prévio Indenizado</t>
  </si>
  <si>
    <t>Aviso Prévio Trabalhado</t>
  </si>
  <si>
    <t>Férias Indenizadas</t>
  </si>
  <si>
    <t>C.4</t>
  </si>
  <si>
    <t>C.5</t>
  </si>
  <si>
    <t>Depósito Rescisão Sem Justa Causa</t>
  </si>
  <si>
    <t>Indenização Adicional</t>
  </si>
  <si>
    <t>D.2</t>
  </si>
  <si>
    <t>Reincidência de Grupo "A" sobre Grupo "B"</t>
  </si>
  <si>
    <t>Reincidência de Grupo "A" sobre Aviso Prévio e Reincidência do FGTS sobre Aviso Prévio indenizado</t>
  </si>
  <si>
    <t>Equipamentos de Segurança do Trabalho</t>
  </si>
  <si>
    <t>Auxílio Educação</t>
  </si>
  <si>
    <t>Vale-transporte</t>
  </si>
  <si>
    <t>TOTAL GRUPO "E"</t>
  </si>
  <si>
    <t>ITEM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</si>
</sst>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(* #,##0.00_);_(* \(#,##0.00\);_(* &quot;-&quot;??_);_(@_)"/>
    <numFmt numFmtId="166" formatCode="\$#,##0\ ;\(\$#,##0\)"/>
    <numFmt numFmtId="167" formatCode="_([$€-2]* #,##0.00_);_([$€-2]* \(#,##0.00\);_([$€-2]* &quot;-&quot;??_)"/>
    <numFmt numFmtId="168" formatCode="_(&quot;R$ &quot;* #,##0.00_);_(&quot;R$ &quot;* \(#,##0.00\);_(&quot;R$ 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Ecofont Vera Sans"/>
      <family val="2"/>
    </font>
    <font>
      <sz val="8"/>
      <name val="Ecofont Vera Sans"/>
      <family val="2"/>
    </font>
    <font>
      <b/>
      <sz val="10"/>
      <name val="Ecofont Vera Sans"/>
      <family val="2"/>
    </font>
    <font>
      <b/>
      <sz val="9"/>
      <name val="Ecofont Vera Sans"/>
      <family val="2"/>
    </font>
    <font>
      <sz val="10"/>
      <color indexed="2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Ecofont Vera Sans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1">
    <xf numFmtId="0" fontId="0" fillId="0" borderId="0"/>
    <xf numFmtId="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51">
    <xf numFmtId="0" fontId="0" fillId="0" borderId="0" xfId="0"/>
    <xf numFmtId="0" fontId="2" fillId="3" borderId="0" xfId="8" applyFont="1" applyFill="1"/>
    <xf numFmtId="0" fontId="2" fillId="0" borderId="2" xfId="8" applyFont="1" applyBorder="1"/>
    <xf numFmtId="0" fontId="2" fillId="0" borderId="3" xfId="8" applyFont="1" applyBorder="1" applyAlignment="1"/>
    <xf numFmtId="0" fontId="2" fillId="0" borderId="4" xfId="8" applyFont="1" applyBorder="1"/>
    <xf numFmtId="0" fontId="3" fillId="0" borderId="0" xfId="8" applyFont="1" applyBorder="1" applyAlignment="1"/>
    <xf numFmtId="0" fontId="2" fillId="0" borderId="0" xfId="8" applyFont="1" applyBorder="1"/>
    <xf numFmtId="0" fontId="4" fillId="4" borderId="5" xfId="8" applyFont="1" applyFill="1" applyBorder="1" applyAlignment="1">
      <alignment horizontal="center" vertical="center"/>
    </xf>
    <xf numFmtId="0" fontId="4" fillId="4" borderId="6" xfId="8" applyFont="1" applyFill="1" applyBorder="1" applyAlignment="1">
      <alignment horizontal="left" vertical="center"/>
    </xf>
    <xf numFmtId="164" fontId="4" fillId="4" borderId="7" xfId="18" applyNumberFormat="1" applyFont="1" applyFill="1" applyBorder="1" applyAlignment="1">
      <alignment horizontal="center"/>
    </xf>
    <xf numFmtId="0" fontId="4" fillId="4" borderId="8" xfId="8" applyFont="1" applyFill="1" applyBorder="1"/>
    <xf numFmtId="164" fontId="2" fillId="0" borderId="9" xfId="18" applyNumberFormat="1" applyFont="1" applyBorder="1" applyAlignment="1">
      <alignment horizontal="center"/>
    </xf>
    <xf numFmtId="0" fontId="2" fillId="0" borderId="10" xfId="8" applyFont="1" applyBorder="1"/>
    <xf numFmtId="164" fontId="2" fillId="0" borderId="11" xfId="18" applyNumberFormat="1" applyFont="1" applyBorder="1" applyAlignment="1">
      <alignment horizontal="center"/>
    </xf>
    <xf numFmtId="0" fontId="4" fillId="0" borderId="12" xfId="8" applyFont="1" applyBorder="1"/>
    <xf numFmtId="164" fontId="2" fillId="0" borderId="13" xfId="18" applyNumberFormat="1" applyFont="1" applyBorder="1" applyAlignment="1">
      <alignment horizontal="center"/>
    </xf>
    <xf numFmtId="0" fontId="4" fillId="0" borderId="4" xfId="8" applyFont="1" applyBorder="1"/>
    <xf numFmtId="164" fontId="4" fillId="0" borderId="11" xfId="18" applyNumberFormat="1" applyFont="1" applyBorder="1" applyAlignment="1">
      <alignment horizontal="center"/>
    </xf>
    <xf numFmtId="164" fontId="4" fillId="0" borderId="9" xfId="18" applyNumberFormat="1" applyFont="1" applyBorder="1" applyAlignment="1">
      <alignment horizontal="center"/>
    </xf>
    <xf numFmtId="0" fontId="4" fillId="0" borderId="10" xfId="8" applyFont="1" applyBorder="1"/>
    <xf numFmtId="164" fontId="4" fillId="4" borderId="14" xfId="18" applyNumberFormat="1" applyFont="1" applyFill="1" applyBorder="1" applyAlignment="1">
      <alignment horizontal="center"/>
    </xf>
    <xf numFmtId="0" fontId="4" fillId="4" borderId="15" xfId="8" applyFont="1" applyFill="1" applyBorder="1"/>
    <xf numFmtId="0" fontId="2" fillId="0" borderId="0" xfId="8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4" borderId="6" xfId="8" applyFont="1" applyFill="1" applyBorder="1" applyAlignment="1">
      <alignment horizontal="center" vertical="center" wrapText="1"/>
    </xf>
    <xf numFmtId="10" fontId="2" fillId="0" borderId="10" xfId="12" applyNumberFormat="1" applyFont="1" applyBorder="1" applyAlignment="1">
      <alignment horizontal="center"/>
    </xf>
    <xf numFmtId="10" fontId="4" fillId="0" borderId="12" xfId="12" applyNumberFormat="1" applyFont="1" applyBorder="1" applyAlignment="1">
      <alignment horizontal="center"/>
    </xf>
    <xf numFmtId="10" fontId="4" fillId="0" borderId="4" xfId="12" applyNumberFormat="1" applyFont="1" applyBorder="1" applyAlignment="1">
      <alignment horizontal="center"/>
    </xf>
    <xf numFmtId="10" fontId="4" fillId="0" borderId="10" xfId="12" applyNumberFormat="1" applyFont="1" applyBorder="1" applyAlignment="1">
      <alignment horizontal="center"/>
    </xf>
    <xf numFmtId="10" fontId="4" fillId="4" borderId="15" xfId="12" applyNumberFormat="1" applyFont="1" applyFill="1" applyBorder="1" applyAlignment="1">
      <alignment horizontal="center"/>
    </xf>
    <xf numFmtId="10" fontId="2" fillId="0" borderId="16" xfId="12" applyNumberFormat="1" applyFont="1" applyBorder="1" applyAlignment="1">
      <alignment horizontal="center"/>
    </xf>
    <xf numFmtId="0" fontId="5" fillId="4" borderId="17" xfId="8" applyFont="1" applyFill="1" applyBorder="1" applyAlignment="1">
      <alignment horizontal="center" vertical="center" wrapText="1"/>
    </xf>
    <xf numFmtId="10" fontId="2" fillId="0" borderId="18" xfId="12" applyNumberFormat="1" applyFont="1" applyBorder="1" applyAlignment="1">
      <alignment horizontal="center"/>
    </xf>
    <xf numFmtId="10" fontId="4" fillId="0" borderId="19" xfId="12" applyNumberFormat="1" applyFont="1" applyBorder="1" applyAlignment="1">
      <alignment horizontal="center"/>
    </xf>
    <xf numFmtId="10" fontId="4" fillId="0" borderId="20" xfId="12" applyNumberFormat="1" applyFont="1" applyBorder="1" applyAlignment="1">
      <alignment horizontal="center"/>
    </xf>
    <xf numFmtId="10" fontId="4" fillId="0" borderId="18" xfId="12" applyNumberFormat="1" applyFont="1" applyBorder="1" applyAlignment="1">
      <alignment horizontal="center"/>
    </xf>
    <xf numFmtId="10" fontId="4" fillId="4" borderId="21" xfId="12" applyNumberFormat="1" applyFont="1" applyFill="1" applyBorder="1" applyAlignment="1">
      <alignment horizontal="center"/>
    </xf>
    <xf numFmtId="10" fontId="2" fillId="0" borderId="22" xfId="12" applyNumberFormat="1" applyFont="1" applyBorder="1" applyAlignment="1">
      <alignment horizontal="center"/>
    </xf>
    <xf numFmtId="10" fontId="2" fillId="5" borderId="8" xfId="12" applyNumberFormat="1" applyFont="1" applyFill="1" applyBorder="1" applyAlignment="1">
      <alignment horizontal="center"/>
    </xf>
    <xf numFmtId="10" fontId="2" fillId="5" borderId="23" xfId="12" applyNumberFormat="1" applyFont="1" applyFill="1" applyBorder="1" applyAlignment="1">
      <alignment horizontal="center"/>
    </xf>
    <xf numFmtId="10" fontId="9" fillId="5" borderId="8" xfId="12" applyNumberFormat="1" applyFont="1" applyFill="1" applyBorder="1" applyAlignment="1">
      <alignment horizontal="center"/>
    </xf>
    <xf numFmtId="10" fontId="9" fillId="5" borderId="23" xfId="12" applyNumberFormat="1" applyFont="1" applyFill="1" applyBorder="1" applyAlignment="1">
      <alignment horizontal="center"/>
    </xf>
    <xf numFmtId="0" fontId="2" fillId="0" borderId="24" xfId="8" applyFont="1" applyBorder="1"/>
    <xf numFmtId="10" fontId="2" fillId="0" borderId="24" xfId="12" applyNumberFormat="1" applyFont="1" applyBorder="1" applyAlignment="1">
      <alignment horizontal="center"/>
    </xf>
    <xf numFmtId="10" fontId="2" fillId="0" borderId="25" xfId="12" applyNumberFormat="1" applyFont="1" applyBorder="1" applyAlignment="1">
      <alignment horizontal="center"/>
    </xf>
    <xf numFmtId="10" fontId="9" fillId="0" borderId="18" xfId="12" applyNumberFormat="1" applyFont="1" applyBorder="1" applyAlignment="1">
      <alignment horizontal="center"/>
    </xf>
    <xf numFmtId="0" fontId="2" fillId="0" borderId="10" xfId="8" applyFont="1" applyBorder="1" applyAlignment="1">
      <alignment wrapText="1"/>
    </xf>
    <xf numFmtId="0" fontId="2" fillId="0" borderId="4" xfId="8" applyFont="1" applyBorder="1" applyAlignment="1">
      <alignment horizontal="center"/>
    </xf>
    <xf numFmtId="0" fontId="2" fillId="0" borderId="0" xfId="8" applyFont="1" applyBorder="1" applyAlignment="1">
      <alignment horizontal="center"/>
    </xf>
  </cellXfs>
  <cellStyles count="21">
    <cellStyle name="Comma0" xfId="1"/>
    <cellStyle name="Currency0" xfId="2"/>
    <cellStyle name="Date" xfId="3"/>
    <cellStyle name="Euro" xfId="4"/>
    <cellStyle name="Fixed" xfId="5"/>
    <cellStyle name="Moeda 2" xfId="6"/>
    <cellStyle name="Moeda 3" xfId="7"/>
    <cellStyle name="Normal" xfId="0" builtinId="0"/>
    <cellStyle name="Normal 2" xfId="8"/>
    <cellStyle name="Normal 3" xfId="9"/>
    <cellStyle name="Normal 4" xfId="10"/>
    <cellStyle name="Nota 2" xfId="11"/>
    <cellStyle name="Porcentagem" xfId="12" builtinId="5"/>
    <cellStyle name="Porcentagem 2" xfId="13"/>
    <cellStyle name="Porcentagem 3" xfId="14"/>
    <cellStyle name="Separador de milhares 2" xfId="15"/>
    <cellStyle name="Separador de milhares 3" xfId="16"/>
    <cellStyle name="Separador de milhares 4" xfId="17"/>
    <cellStyle name="Separador de milhares_BDI" xfId="18"/>
    <cellStyle name="Vírgula 2" xfId="19"/>
    <cellStyle name="Vírgula 2 2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0</xdr:col>
      <xdr:colOff>533400</xdr:colOff>
      <xdr:row>4</xdr:row>
      <xdr:rowOff>19050</xdr:rowOff>
    </xdr:to>
    <xdr:pic>
      <xdr:nvPicPr>
        <xdr:cNvPr id="4102" name="Picture 1" descr="Brasão (pequeno) (tons de cinza)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334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georgia\AppData\Local\Temp\Rar$DIa0.980\Planilha%20Or&#231;ament&#225;ria%20SOLEDA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Q_Projetos\POA%20-TRIBUNAL%20DE%20JUSTI&#199;A\Manuten&#231;&#227;o%20%20DEAM\Obra%202012\1-%20Planilha%20Or&#231;ament&#225;ria\Planilha%20Or&#231;ament&#225;ria%20Tribunal%20de%20Justi&#231;a_Manuten&#231;&#227;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os\LICITA&#199;&#213;ES\LIC%202014\CC%202014\CC%2002_14_TJ%20ANEXO%20TRIBUNAL%20DE%20JUSTI&#199;A\1-%20Planilha%20Or&#231;ament&#225;ria\1-%20Planilha%20Or&#231;ament&#225;ria\encargos%20e%20leis%20sociai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ÃO ENCARGOS"/>
      <sheetName val="COMPOSIÇÃO BDI"/>
      <sheetName val="Resumo Orçamento Global"/>
      <sheetName val="PO"/>
      <sheetName val="Físico Financeiro"/>
      <sheetName val="Dotação Orçamentári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 por serviço"/>
      <sheetName val="Plan1"/>
      <sheetName val="RESUMO DO ORÇAMENTO GLOBAL"/>
      <sheetName val="PO"/>
      <sheetName val="ELÉTRICO"/>
      <sheetName val="CLIMATIZAÇÃO"/>
      <sheetName val="HIDRO PPCI"/>
      <sheetName val="Físico Finance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ÃO ENCARG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Normal="100" workbookViewId="0">
      <selection activeCell="C5" sqref="C5"/>
    </sheetView>
  </sheetViews>
  <sheetFormatPr defaultRowHeight="15"/>
  <cols>
    <col min="1" max="1" width="8.7109375" customWidth="1"/>
    <col min="2" max="2" width="61.42578125" customWidth="1"/>
    <col min="3" max="4" width="14.7109375" customWidth="1"/>
  </cols>
  <sheetData>
    <row r="1" spans="1:4">
      <c r="A1" s="1"/>
      <c r="B1" s="1"/>
      <c r="C1" s="1"/>
    </row>
    <row r="2" spans="1:4">
      <c r="A2" s="2"/>
      <c r="B2" s="23" t="s">
        <v>39</v>
      </c>
      <c r="C2" s="3"/>
    </row>
    <row r="3" spans="1:4">
      <c r="A3" s="4"/>
      <c r="B3" s="24" t="s">
        <v>40</v>
      </c>
      <c r="C3" s="5"/>
    </row>
    <row r="4" spans="1:4">
      <c r="A4" s="4"/>
      <c r="B4" s="25" t="s">
        <v>41</v>
      </c>
      <c r="C4" s="22"/>
    </row>
    <row r="5" spans="1:4">
      <c r="A5" s="4"/>
      <c r="B5" s="22"/>
      <c r="C5" s="22"/>
    </row>
    <row r="6" spans="1:4">
      <c r="A6" s="49" t="s">
        <v>42</v>
      </c>
      <c r="B6" s="50"/>
      <c r="C6" s="50"/>
    </row>
    <row r="7" spans="1:4" ht="15.75" thickBot="1">
      <c r="A7" s="6"/>
      <c r="B7" s="6"/>
      <c r="C7" s="6"/>
    </row>
    <row r="8" spans="1:4">
      <c r="A8" s="7" t="s">
        <v>81</v>
      </c>
      <c r="B8" s="8" t="s">
        <v>0</v>
      </c>
      <c r="C8" s="26"/>
      <c r="D8" s="33"/>
    </row>
    <row r="9" spans="1:4">
      <c r="A9" s="9" t="s">
        <v>1</v>
      </c>
      <c r="B9" s="10" t="s">
        <v>2</v>
      </c>
      <c r="C9" s="42" t="s">
        <v>50</v>
      </c>
      <c r="D9" s="43" t="s">
        <v>51</v>
      </c>
    </row>
    <row r="10" spans="1:4">
      <c r="A10" s="11" t="s">
        <v>3</v>
      </c>
      <c r="B10" s="12" t="s">
        <v>4</v>
      </c>
      <c r="C10" s="27">
        <v>0</v>
      </c>
      <c r="D10" s="34">
        <v>0</v>
      </c>
    </row>
    <row r="11" spans="1:4">
      <c r="A11" s="11" t="s">
        <v>5</v>
      </c>
      <c r="B11" s="12" t="s">
        <v>9</v>
      </c>
      <c r="C11" s="27">
        <v>1.4999999999999999E-2</v>
      </c>
      <c r="D11" s="34">
        <v>1.4999999999999999E-2</v>
      </c>
    </row>
    <row r="12" spans="1:4">
      <c r="A12" s="11" t="s">
        <v>7</v>
      </c>
      <c r="B12" s="12" t="s">
        <v>11</v>
      </c>
      <c r="C12" s="27">
        <v>0.01</v>
      </c>
      <c r="D12" s="34">
        <v>0.01</v>
      </c>
    </row>
    <row r="13" spans="1:4">
      <c r="A13" s="11" t="s">
        <v>8</v>
      </c>
      <c r="B13" s="12" t="s">
        <v>13</v>
      </c>
      <c r="C13" s="27">
        <v>2E-3</v>
      </c>
      <c r="D13" s="34">
        <v>2E-3</v>
      </c>
    </row>
    <row r="14" spans="1:4">
      <c r="A14" s="11" t="s">
        <v>10</v>
      </c>
      <c r="B14" s="12" t="s">
        <v>52</v>
      </c>
      <c r="C14" s="27">
        <v>6.0000000000000001E-3</v>
      </c>
      <c r="D14" s="34">
        <v>6.0000000000000001E-3</v>
      </c>
    </row>
    <row r="15" spans="1:4">
      <c r="A15" s="11" t="s">
        <v>12</v>
      </c>
      <c r="B15" s="12" t="s">
        <v>53</v>
      </c>
      <c r="C15" s="27">
        <v>2.5000000000000001E-2</v>
      </c>
      <c r="D15" s="34">
        <v>2.5000000000000001E-2</v>
      </c>
    </row>
    <row r="16" spans="1:4">
      <c r="A16" s="11" t="s">
        <v>14</v>
      </c>
      <c r="B16" s="12" t="s">
        <v>54</v>
      </c>
      <c r="C16" s="27">
        <v>0.03</v>
      </c>
      <c r="D16" s="34">
        <v>0.03</v>
      </c>
    </row>
    <row r="17" spans="1:4">
      <c r="A17" s="11" t="s">
        <v>55</v>
      </c>
      <c r="B17" s="44" t="s">
        <v>6</v>
      </c>
      <c r="C17" s="45">
        <v>0.08</v>
      </c>
      <c r="D17" s="46">
        <v>0.08</v>
      </c>
    </row>
    <row r="18" spans="1:4">
      <c r="A18" s="13"/>
      <c r="B18" s="14" t="s">
        <v>15</v>
      </c>
      <c r="C18" s="28">
        <f>SUM(C10:C17)</f>
        <v>0.16799999999999998</v>
      </c>
      <c r="D18" s="35">
        <f>SUM(D10:D17)</f>
        <v>0.16799999999999998</v>
      </c>
    </row>
    <row r="19" spans="1:4">
      <c r="A19" s="15"/>
      <c r="B19" s="16"/>
      <c r="C19" s="29"/>
      <c r="D19" s="36"/>
    </row>
    <row r="20" spans="1:4">
      <c r="A20" s="9" t="s">
        <v>16</v>
      </c>
      <c r="B20" s="10" t="s">
        <v>17</v>
      </c>
      <c r="C20" s="40"/>
      <c r="D20" s="41"/>
    </row>
    <row r="21" spans="1:4">
      <c r="A21" s="11" t="s">
        <v>18</v>
      </c>
      <c r="B21" s="12" t="s">
        <v>56</v>
      </c>
      <c r="C21" s="27">
        <v>1.35E-2</v>
      </c>
      <c r="D21" s="47" t="s">
        <v>57</v>
      </c>
    </row>
    <row r="22" spans="1:4">
      <c r="A22" s="11" t="s">
        <v>19</v>
      </c>
      <c r="B22" s="12" t="s">
        <v>58</v>
      </c>
      <c r="C22" s="27">
        <v>4.24E-2</v>
      </c>
      <c r="D22" s="47" t="s">
        <v>57</v>
      </c>
    </row>
    <row r="23" spans="1:4">
      <c r="A23" s="11" t="s">
        <v>20</v>
      </c>
      <c r="B23" s="12" t="s">
        <v>59</v>
      </c>
      <c r="C23" s="27">
        <v>8.6300000000000002E-2</v>
      </c>
      <c r="D23" s="34">
        <v>6.6500000000000004E-2</v>
      </c>
    </row>
    <row r="24" spans="1:4">
      <c r="A24" s="11" t="s">
        <v>21</v>
      </c>
      <c r="B24" s="12" t="s">
        <v>60</v>
      </c>
      <c r="C24" s="27">
        <v>7.1999999999999998E-3</v>
      </c>
      <c r="D24" s="34">
        <v>5.5999999999999999E-3</v>
      </c>
    </row>
    <row r="25" spans="1:4">
      <c r="A25" s="11" t="s">
        <v>22</v>
      </c>
      <c r="B25" s="12" t="s">
        <v>61</v>
      </c>
      <c r="C25" s="27">
        <v>9.1000000000000004E-3</v>
      </c>
      <c r="D25" s="34">
        <v>7.0000000000000001E-3</v>
      </c>
    </row>
    <row r="26" spans="1:4">
      <c r="A26" s="11" t="s">
        <v>23</v>
      </c>
      <c r="B26" s="12" t="s">
        <v>62</v>
      </c>
      <c r="C26" s="27">
        <v>0.17899999999999999</v>
      </c>
      <c r="D26" s="47" t="s">
        <v>57</v>
      </c>
    </row>
    <row r="27" spans="1:4">
      <c r="A27" s="11" t="s">
        <v>24</v>
      </c>
      <c r="B27" s="12" t="s">
        <v>63</v>
      </c>
      <c r="C27" s="27">
        <v>1.1000000000000001E-3</v>
      </c>
      <c r="D27" s="34">
        <v>8.0000000000000004E-4</v>
      </c>
    </row>
    <row r="28" spans="1:4">
      <c r="A28" s="11" t="s">
        <v>25</v>
      </c>
      <c r="B28" s="12" t="s">
        <v>64</v>
      </c>
      <c r="C28" s="27">
        <v>0.1082</v>
      </c>
      <c r="D28" s="34">
        <v>8.3299999999999999E-2</v>
      </c>
    </row>
    <row r="29" spans="1:4">
      <c r="A29" s="11" t="s">
        <v>26</v>
      </c>
      <c r="B29" s="12" t="s">
        <v>65</v>
      </c>
      <c r="C29" s="27">
        <v>5.9999999999999995E-4</v>
      </c>
      <c r="D29" s="34">
        <v>5.0000000000000001E-4</v>
      </c>
    </row>
    <row r="30" spans="1:4">
      <c r="A30" s="11" t="s">
        <v>27</v>
      </c>
      <c r="B30" s="12" t="s">
        <v>66</v>
      </c>
      <c r="C30" s="27">
        <v>2.9999999999999997E-4</v>
      </c>
      <c r="D30" s="34">
        <v>2.0000000000000001E-4</v>
      </c>
    </row>
    <row r="31" spans="1:4">
      <c r="A31" s="17"/>
      <c r="B31" s="14" t="s">
        <v>28</v>
      </c>
      <c r="C31" s="28">
        <f>SUM(C21:C30)</f>
        <v>0.44770000000000004</v>
      </c>
      <c r="D31" s="35">
        <f>SUM(D21:D30)</f>
        <v>0.16390000000000002</v>
      </c>
    </row>
    <row r="32" spans="1:4">
      <c r="A32" s="15"/>
      <c r="B32" s="16"/>
      <c r="C32" s="29"/>
      <c r="D32" s="36"/>
    </row>
    <row r="33" spans="1:4">
      <c r="A33" s="9" t="s">
        <v>29</v>
      </c>
      <c r="B33" s="10" t="s">
        <v>30</v>
      </c>
      <c r="C33" s="40"/>
      <c r="D33" s="41"/>
    </row>
    <row r="34" spans="1:4">
      <c r="A34" s="11" t="s">
        <v>31</v>
      </c>
      <c r="B34" s="12" t="s">
        <v>67</v>
      </c>
      <c r="C34" s="27">
        <v>5.0200000000000002E-2</v>
      </c>
      <c r="D34" s="34">
        <v>3.8600000000000002E-2</v>
      </c>
    </row>
    <row r="35" spans="1:4">
      <c r="A35" s="11" t="s">
        <v>32</v>
      </c>
      <c r="B35" s="12" t="s">
        <v>68</v>
      </c>
      <c r="C35" s="27">
        <v>1.1999999999999999E-3</v>
      </c>
      <c r="D35" s="34">
        <v>8.9999999999999998E-4</v>
      </c>
    </row>
    <row r="36" spans="1:4">
      <c r="A36" s="11" t="s">
        <v>33</v>
      </c>
      <c r="B36" s="12" t="s">
        <v>69</v>
      </c>
      <c r="C36" s="27">
        <v>4.5100000000000001E-2</v>
      </c>
      <c r="D36" s="34">
        <v>3.4700000000000002E-2</v>
      </c>
    </row>
    <row r="37" spans="1:4">
      <c r="A37" s="11" t="s">
        <v>70</v>
      </c>
      <c r="B37" s="44" t="s">
        <v>72</v>
      </c>
      <c r="C37" s="45">
        <v>4.58E-2</v>
      </c>
      <c r="D37" s="46">
        <v>3.5299999999999998E-2</v>
      </c>
    </row>
    <row r="38" spans="1:4">
      <c r="A38" s="11" t="s">
        <v>71</v>
      </c>
      <c r="B38" s="44" t="s">
        <v>73</v>
      </c>
      <c r="C38" s="45">
        <v>4.1999999999999997E-3</v>
      </c>
      <c r="D38" s="46">
        <v>3.3E-3</v>
      </c>
    </row>
    <row r="39" spans="1:4">
      <c r="A39" s="17"/>
      <c r="B39" s="14" t="s">
        <v>34</v>
      </c>
      <c r="C39" s="28">
        <f>SUM(C34:C38)</f>
        <v>0.14650000000000002</v>
      </c>
      <c r="D39" s="35">
        <f>SUM(D34:D38)</f>
        <v>0.1128</v>
      </c>
    </row>
    <row r="40" spans="1:4">
      <c r="A40" s="15"/>
      <c r="B40" s="16"/>
      <c r="C40" s="29"/>
      <c r="D40" s="36"/>
    </row>
    <row r="41" spans="1:4">
      <c r="A41" s="9" t="s">
        <v>35</v>
      </c>
      <c r="B41" s="10" t="s">
        <v>36</v>
      </c>
      <c r="C41" s="40"/>
      <c r="D41" s="41"/>
    </row>
    <row r="42" spans="1:4">
      <c r="A42" s="11" t="s">
        <v>37</v>
      </c>
      <c r="B42" s="12" t="s">
        <v>75</v>
      </c>
      <c r="C42" s="27">
        <f>C18*C31</f>
        <v>7.5213600000000005E-2</v>
      </c>
      <c r="D42" s="34">
        <f>D18*D31</f>
        <v>2.7535199999999999E-2</v>
      </c>
    </row>
    <row r="43" spans="1:4" ht="26.25">
      <c r="A43" s="11" t="s">
        <v>74</v>
      </c>
      <c r="B43" s="48" t="s">
        <v>76</v>
      </c>
      <c r="C43" s="27">
        <v>4.1999999999999997E-3</v>
      </c>
      <c r="D43" s="34">
        <v>3.2000000000000002E-3</v>
      </c>
    </row>
    <row r="44" spans="1:4">
      <c r="A44" s="18"/>
      <c r="B44" s="19" t="s">
        <v>38</v>
      </c>
      <c r="C44" s="30">
        <f>SUM(C42:C43)</f>
        <v>7.9413600000000001E-2</v>
      </c>
      <c r="D44" s="37">
        <f>SUM(D42:D43)</f>
        <v>3.0735200000000001E-2</v>
      </c>
    </row>
    <row r="45" spans="1:4">
      <c r="A45" s="15"/>
      <c r="B45" s="16"/>
      <c r="C45" s="29"/>
      <c r="D45" s="36"/>
    </row>
    <row r="46" spans="1:4" ht="15.75" thickBot="1">
      <c r="A46" s="20"/>
      <c r="B46" s="21" t="s">
        <v>44</v>
      </c>
      <c r="C46" s="31">
        <f>C18+C31+C39+C44</f>
        <v>0.84161359999999996</v>
      </c>
      <c r="D46" s="38">
        <f>D18+D31+D39+D44</f>
        <v>0.4754352</v>
      </c>
    </row>
    <row r="47" spans="1:4">
      <c r="A47" s="15"/>
      <c r="B47" s="16"/>
      <c r="C47" s="29"/>
      <c r="D47" s="36"/>
    </row>
    <row r="48" spans="1:4">
      <c r="A48" s="9" t="s">
        <v>43</v>
      </c>
      <c r="B48" s="10" t="s">
        <v>45</v>
      </c>
      <c r="C48" s="40"/>
      <c r="D48" s="41"/>
    </row>
    <row r="49" spans="1:4">
      <c r="A49" s="11" t="s">
        <v>47</v>
      </c>
      <c r="B49" s="12" t="s">
        <v>77</v>
      </c>
      <c r="C49" s="32">
        <v>6.2700000000000006E-2</v>
      </c>
      <c r="D49" s="39">
        <v>6.2700000000000006E-2</v>
      </c>
    </row>
    <row r="50" spans="1:4">
      <c r="A50" s="11" t="s">
        <v>48</v>
      </c>
      <c r="B50" s="12" t="s">
        <v>78</v>
      </c>
      <c r="C50" s="27">
        <v>1.5100000000000001E-2</v>
      </c>
      <c r="D50" s="34">
        <v>1.5100000000000001E-2</v>
      </c>
    </row>
    <row r="51" spans="1:4">
      <c r="A51" s="11" t="s">
        <v>49</v>
      </c>
      <c r="B51" s="12" t="s">
        <v>79</v>
      </c>
      <c r="C51" s="27">
        <v>0.18229999999999999</v>
      </c>
      <c r="D51" s="34">
        <v>0.18229999999999999</v>
      </c>
    </row>
    <row r="52" spans="1:4">
      <c r="A52" s="18"/>
      <c r="B52" s="19" t="s">
        <v>80</v>
      </c>
      <c r="C52" s="30">
        <f>SUM(C49:C51)</f>
        <v>0.2601</v>
      </c>
      <c r="D52" s="37">
        <f>SUM(D49:D51)</f>
        <v>0.2601</v>
      </c>
    </row>
    <row r="53" spans="1:4">
      <c r="A53" s="15"/>
      <c r="B53" s="16"/>
      <c r="C53" s="29"/>
      <c r="D53" s="36"/>
    </row>
    <row r="54" spans="1:4">
      <c r="A54" s="15"/>
      <c r="B54" s="16"/>
      <c r="C54" s="29"/>
      <c r="D54" s="36"/>
    </row>
    <row r="55" spans="1:4" ht="15.75" thickBot="1">
      <c r="A55" s="20"/>
      <c r="B55" s="21" t="s">
        <v>46</v>
      </c>
      <c r="C55" s="31">
        <f>C44+C39+C31+C18+C52</f>
        <v>1.1017136000000001</v>
      </c>
      <c r="D55" s="38">
        <f>D44+D39+D31+D18+D52</f>
        <v>0.73553519999999994</v>
      </c>
    </row>
  </sheetData>
  <mergeCells count="1">
    <mergeCell ref="A6:C6"/>
  </mergeCells>
  <pageMargins left="0.511811024" right="0.23" top="0.78740157499999996" bottom="0.78740157499999996" header="0.31496062000000002" footer="0.31496062000000002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DESONERADA CORRIGIDA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</dc:creator>
  <cp:lastModifiedBy>xpadmin</cp:lastModifiedBy>
  <cp:lastPrinted>2018-11-08T17:25:12Z</cp:lastPrinted>
  <dcterms:created xsi:type="dcterms:W3CDTF">2017-03-06T20:53:57Z</dcterms:created>
  <dcterms:modified xsi:type="dcterms:W3CDTF">2020-10-01T21:27:01Z</dcterms:modified>
</cp:coreProperties>
</file>