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ANEXO V MP" sheetId="1" r:id="rId1"/>
    <sheet name="ANEXO VI MP" sheetId="2" r:id="rId2"/>
    <sheet name="ANEXO VII MP" sheetId="3" r:id="rId3"/>
  </sheets>
  <definedNames/>
  <calcPr fullCalcOnLoad="1"/>
</workbook>
</file>

<file path=xl/sharedStrings.xml><?xml version="1.0" encoding="utf-8"?>
<sst xmlns="http://schemas.openxmlformats.org/spreadsheetml/2006/main" count="66" uniqueCount="48">
  <si>
    <t>RELATÓRIO DE GESTÃO FISCAL</t>
  </si>
  <si>
    <t>VALOR</t>
  </si>
  <si>
    <t>R$</t>
  </si>
  <si>
    <t>DESPESA COM PESSOAL</t>
  </si>
  <si>
    <t>ESTADO DO RIO GRANDE DO SUL - MINISTERIO PUBLICO</t>
  </si>
  <si>
    <t>ORÇAMENTOS FISCAL E DA SEGURIDADE SOCIAL</t>
  </si>
  <si>
    <t>LRF, art. 48 - Anexo VII</t>
  </si>
  <si>
    <t>% SOBRE A RCL</t>
  </si>
  <si>
    <t>Total da Despesa com Pessoal para fins de apuração do Limite - TDP</t>
  </si>
  <si>
    <t>Limite Máximo (incisos I, II e III, art. 20 da LRF) - 2,00%</t>
  </si>
  <si>
    <t>Limite Prudencial  (parágrafo único, art. 22 da LRF) - 1,90%</t>
  </si>
  <si>
    <t>RESTOS A PAGAR</t>
  </si>
  <si>
    <t>INSCRIÇÃO EM
RESTOS A PAGAR
NÃO PROCESSADOS DO EXERCÍCIO</t>
  </si>
  <si>
    <t>SUFICIÊNCIA/
INSUFICIÊNCIA
(ANTES DA INSCRIÇÃO EM RESTOS A PAGAR
NÃO PROCESSADOS DO EXERCÍCIO)</t>
  </si>
  <si>
    <t>Valor total</t>
  </si>
  <si>
    <t>FONTE: Contadoria e Auditoria-Geral do Estado - Sistema AFE</t>
  </si>
  <si>
    <t>ESTADO DO RIO GRANDE DO SUL - MINISTÉRIO PÚBLICO</t>
  </si>
  <si>
    <t>DEMONSTRATIVO DOS RESTOS A PAGAR</t>
  </si>
  <si>
    <t>RGF - ANEXO VI (LRF, art. 55, Inciso III, alínea "b")</t>
  </si>
  <si>
    <t>Em R$</t>
  </si>
  <si>
    <t>DESTINAÇÃO DE RECURSOS</t>
  </si>
  <si>
    <t xml:space="preserve">DISPONIBILIDADE DE CAIXA LÍQUIDA                      (ANTES DA INSCRIÇAO EM RESTOS A PAGAR NÃO PROCESSADOS DO EXERCÍCIO)               </t>
  </si>
  <si>
    <t>EMPENHOS NÃO LIQUIDADOS CANCELADOS (NÃO INSCRITOS POR INSUFICIÊNCIA FINANCEIRA)</t>
  </si>
  <si>
    <t>Liquidados e Não Pagos                          (Processados)</t>
  </si>
  <si>
    <t>Empenhados e Não Liquidados                             (Não-processados)</t>
  </si>
  <si>
    <t>De Exercícios Anteriores</t>
  </si>
  <si>
    <t>Do Exercício</t>
  </si>
  <si>
    <t>0164 - RECEITAS VINCULADAS AO FRMP</t>
  </si>
  <si>
    <t>TOTAL DOS RECURSOS NO ATIVO VINCULADO ( I )</t>
  </si>
  <si>
    <t>RECURSOS LIVRES</t>
  </si>
  <si>
    <t>TOTAL DOS RECURSOS NO ATIVO DISPONÍVEL ( II )</t>
  </si>
  <si>
    <t>TOTAL ( III ) = ( I + II )</t>
  </si>
  <si>
    <t>DEMONSTRATIVO DA DISPONIBILIDADE DE CAIXA</t>
  </si>
  <si>
    <t>RGF - ANEXO V (LRF, art. 55, Inciso III, alínea "a")</t>
  </si>
  <si>
    <t>DISPONIBILIDADE DE CAIXA BRUTA (a)</t>
  </si>
  <si>
    <t>OBRIGAÇÕES FINANCEIRAS                  (b)</t>
  </si>
  <si>
    <t>DISPONIBILIDADE DE CAIXA LÍQUIDA               (c) = (a - b)</t>
  </si>
  <si>
    <t>2080 - CONV MJ-PGJ 759465-11</t>
  </si>
  <si>
    <t>FONTE: Contadoria e Auditoria-Geral do Estado - Sistema FPE</t>
  </si>
  <si>
    <t>JAN A DEZ/2013</t>
  </si>
  <si>
    <t>JANEIRO A DEZEMBRO/2013</t>
  </si>
  <si>
    <t>Limite de Alerta  (inciso II do § 1º do art. 59 da LRF) - 1,80%</t>
  </si>
  <si>
    <t xml:space="preserve">                  Ivory Coelho Neto                                  Lúcio Baumgarten Cáceres                       Luiz Paulo Freitas Pinto </t>
  </si>
  <si>
    <t xml:space="preserve">                                                                                     Ivory Coelho Neto                                             Lúcio Baumgarten Cáceres                      Luiz Paulo Freitas Pinto </t>
  </si>
  <si>
    <t xml:space="preserve">                           Procurador-Geral de Justiça, em exercício              Diretor-Geral  Substituto                       Contador e Auditor-Geral do Estado</t>
  </si>
  <si>
    <t xml:space="preserve">                                           Ivory Coelho Neto                              Lúcio Baumgarten Cáceres                          Luiz Paulo Freitas Pinto </t>
  </si>
  <si>
    <t xml:space="preserve">                                                                      Procurador-Geral de Justiça, em exercício                             Diretor-Geral  Substituto                     Contador e Auditor-Geral do Estado</t>
  </si>
  <si>
    <t xml:space="preserve">      Procurador-Geral de Justiça, em exercício                Diretor-Geral  Substituto                     Contador e Auditor-Geral do Estado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</si>
</sst>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[$-1010416]#,##0.00%"/>
    <numFmt numFmtId="166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3" fontId="0" fillId="0" borderId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8" fillId="0" borderId="0" xfId="0" applyFont="1" applyFill="1" applyBorder="1" applyAlignment="1">
      <alignment/>
    </xf>
    <xf numFmtId="49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8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/>
      <protection/>
    </xf>
    <xf numFmtId="166" fontId="2" fillId="0" borderId="14" xfId="48" applyNumberFormat="1" applyFont="1" applyFill="1" applyBorder="1" applyAlignment="1">
      <alignment/>
      <protection/>
    </xf>
    <xf numFmtId="166" fontId="2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6" fontId="2" fillId="0" borderId="15" xfId="48" applyNumberFormat="1" applyFont="1" applyFill="1" applyBorder="1" applyAlignment="1" quotePrefix="1">
      <alignment/>
      <protection/>
    </xf>
    <xf numFmtId="39" fontId="6" fillId="0" borderId="16" xfId="0" applyNumberFormat="1" applyFont="1" applyFill="1" applyBorder="1" applyAlignment="1">
      <alignment/>
    </xf>
    <xf numFmtId="166" fontId="6" fillId="0" borderId="13" xfId="48" applyNumberFormat="1" applyFont="1" applyFill="1" applyBorder="1" applyAlignment="1" quotePrefix="1">
      <alignment/>
      <protection/>
    </xf>
    <xf numFmtId="166" fontId="6" fillId="0" borderId="17" xfId="48" applyNumberFormat="1" applyFont="1" applyFill="1" applyBorder="1" applyAlignment="1" quotePrefix="1">
      <alignment/>
      <protection/>
    </xf>
    <xf numFmtId="166" fontId="2" fillId="0" borderId="18" xfId="48" applyNumberFormat="1" applyFont="1" applyFill="1" applyBorder="1" applyAlignment="1" quotePrefix="1">
      <alignment/>
      <protection/>
    </xf>
    <xf numFmtId="0" fontId="6" fillId="0" borderId="19" xfId="48" applyFont="1" applyFill="1" applyBorder="1" applyAlignment="1">
      <alignment/>
      <protection/>
    </xf>
    <xf numFmtId="166" fontId="6" fillId="0" borderId="20" xfId="48" applyNumberFormat="1" applyFont="1" applyFill="1" applyBorder="1" applyAlignment="1" quotePrefix="1">
      <alignment/>
      <protection/>
    </xf>
    <xf numFmtId="166" fontId="6" fillId="0" borderId="21" xfId="48" applyNumberFormat="1" applyFont="1" applyFill="1" applyBorder="1" applyAlignment="1" quotePrefix="1">
      <alignment/>
      <protection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6" fontId="48" fillId="0" borderId="0" xfId="0" applyNumberFormat="1" applyFont="1" applyFill="1" applyBorder="1" applyAlignment="1">
      <alignment/>
    </xf>
    <xf numFmtId="0" fontId="6" fillId="0" borderId="22" xfId="48" applyFont="1" applyFill="1" applyBorder="1" applyAlignment="1">
      <alignment horizontal="center" vertical="center" wrapText="1"/>
      <protection/>
    </xf>
    <xf numFmtId="166" fontId="6" fillId="0" borderId="22" xfId="48" applyNumberFormat="1" applyFont="1" applyFill="1" applyBorder="1" applyAlignment="1">
      <alignment horizontal="center" vertical="center" wrapText="1"/>
      <protection/>
    </xf>
    <xf numFmtId="166" fontId="2" fillId="0" borderId="0" xfId="48" applyNumberFormat="1" applyFont="1" applyFill="1" applyBorder="1" applyAlignment="1">
      <alignment/>
      <protection/>
    </xf>
    <xf numFmtId="166" fontId="2" fillId="0" borderId="23" xfId="48" applyNumberFormat="1" applyFont="1" applyFill="1" applyBorder="1" applyAlignment="1" quotePrefix="1">
      <alignment/>
      <protection/>
    </xf>
    <xf numFmtId="166" fontId="2" fillId="0" borderId="0" xfId="48" applyNumberFormat="1" applyFont="1" applyFill="1" applyBorder="1" applyAlignment="1" quotePrefix="1">
      <alignment/>
      <protection/>
    </xf>
    <xf numFmtId="0" fontId="3" fillId="0" borderId="24" xfId="0" applyFont="1" applyFill="1" applyBorder="1" applyAlignment="1">
      <alignment/>
    </xf>
    <xf numFmtId="166" fontId="2" fillId="0" borderId="0" xfId="48" applyNumberFormat="1" applyFont="1" applyFill="1" applyBorder="1" applyAlignment="1">
      <alignment horizontal="right"/>
      <protection/>
    </xf>
    <xf numFmtId="166" fontId="6" fillId="0" borderId="16" xfId="48" applyNumberFormat="1" applyFont="1" applyFill="1" applyBorder="1" applyAlignment="1">
      <alignment horizontal="right"/>
      <protection/>
    </xf>
    <xf numFmtId="166" fontId="6" fillId="0" borderId="19" xfId="48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justify" vertical="justify"/>
    </xf>
    <xf numFmtId="0" fontId="5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66" fontId="6" fillId="0" borderId="25" xfId="48" applyNumberFormat="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6" fontId="6" fillId="0" borderId="26" xfId="48" applyNumberFormat="1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7" xfId="48" applyFont="1" applyFill="1" applyBorder="1" applyAlignment="1">
      <alignment horizontal="center" vertical="center" wrapText="1"/>
      <protection/>
    </xf>
    <xf numFmtId="0" fontId="0" fillId="0" borderId="28" xfId="0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4" fontId="49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4" fontId="3" fillId="0" borderId="38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4" fontId="3" fillId="0" borderId="36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40" xfId="0" applyNumberFormat="1" applyFont="1" applyFill="1" applyBorder="1" applyAlignment="1">
      <alignment horizontal="center"/>
    </xf>
    <xf numFmtId="165" fontId="3" fillId="0" borderId="41" xfId="0" applyNumberFormat="1" applyFont="1" applyFill="1" applyBorder="1" applyAlignment="1">
      <alignment horizontal="center"/>
    </xf>
    <xf numFmtId="165" fontId="3" fillId="0" borderId="42" xfId="0" applyNumberFormat="1" applyFont="1" applyFill="1" applyBorder="1" applyAlignment="1">
      <alignment horizontal="center"/>
    </xf>
    <xf numFmtId="4" fontId="3" fillId="0" borderId="43" xfId="0" applyNumberFormat="1" applyFont="1" applyFill="1" applyBorder="1" applyAlignment="1">
      <alignment horizontal="center"/>
    </xf>
    <xf numFmtId="4" fontId="3" fillId="0" borderId="44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4" fontId="3" fillId="0" borderId="48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590550</xdr:colOff>
      <xdr:row>3</xdr:row>
      <xdr:rowOff>104775</xdr:rowOff>
    </xdr:to>
    <xdr:pic>
      <xdr:nvPicPr>
        <xdr:cNvPr id="1" name="Picture 1" descr="4a0c6e16-5549-4c02-9e38-e5622195db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5715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3" sqref="K13"/>
    </sheetView>
  </sheetViews>
  <sheetFormatPr defaultColWidth="8.8515625" defaultRowHeight="12.75"/>
  <cols>
    <col min="1" max="1" width="38.28125" style="7" customWidth="1"/>
    <col min="2" max="2" width="14.7109375" style="28" customWidth="1"/>
    <col min="3" max="3" width="15.57421875" style="28" customWidth="1"/>
    <col min="4" max="4" width="18.421875" style="28" customWidth="1"/>
    <col min="5" max="16384" width="8.8515625" style="7" customWidth="1"/>
  </cols>
  <sheetData>
    <row r="1" spans="1:5" ht="15">
      <c r="A1" s="43" t="s">
        <v>16</v>
      </c>
      <c r="B1" s="43"/>
      <c r="C1" s="43"/>
      <c r="D1" s="43"/>
      <c r="E1" s="29"/>
    </row>
    <row r="2" spans="1:5" ht="15">
      <c r="A2" s="44" t="s">
        <v>0</v>
      </c>
      <c r="B2" s="44"/>
      <c r="C2" s="44"/>
      <c r="D2" s="44"/>
      <c r="E2" s="30"/>
    </row>
    <row r="3" spans="1:5" ht="15">
      <c r="A3" s="45" t="s">
        <v>32</v>
      </c>
      <c r="B3" s="45"/>
      <c r="C3" s="45"/>
      <c r="D3" s="45"/>
      <c r="E3" s="8"/>
    </row>
    <row r="4" spans="1:5" ht="15">
      <c r="A4" s="43" t="s">
        <v>5</v>
      </c>
      <c r="B4" s="43"/>
      <c r="C4" s="43"/>
      <c r="D4" s="43"/>
      <c r="E4" s="29"/>
    </row>
    <row r="5" spans="1:5" ht="15">
      <c r="A5" s="43" t="s">
        <v>39</v>
      </c>
      <c r="B5" s="43"/>
      <c r="C5" s="43"/>
      <c r="D5" s="43"/>
      <c r="E5" s="29"/>
    </row>
    <row r="7" spans="1:4" ht="15.75" thickBot="1">
      <c r="A7" s="10" t="s">
        <v>33</v>
      </c>
      <c r="B7" s="31"/>
      <c r="D7" s="12" t="s">
        <v>19</v>
      </c>
    </row>
    <row r="8" spans="1:4" ht="42" customHeight="1">
      <c r="A8" s="32" t="s">
        <v>20</v>
      </c>
      <c r="B8" s="33" t="s">
        <v>34</v>
      </c>
      <c r="C8" s="33" t="s">
        <v>35</v>
      </c>
      <c r="D8" s="33" t="s">
        <v>36</v>
      </c>
    </row>
    <row r="9" spans="1:6" ht="15">
      <c r="A9" s="14" t="s">
        <v>27</v>
      </c>
      <c r="B9" s="38">
        <f>20061701.57+712.75+303.88</f>
        <v>20062718.2</v>
      </c>
      <c r="C9" s="38">
        <f>74923.1</f>
        <v>74923.1</v>
      </c>
      <c r="D9" s="38">
        <f>B9-C9</f>
        <v>19987795.099999998</v>
      </c>
      <c r="E9" s="28"/>
      <c r="F9" s="28"/>
    </row>
    <row r="10" spans="1:4" ht="15">
      <c r="A10" s="14" t="s">
        <v>37</v>
      </c>
      <c r="B10" s="38">
        <v>332065.29</v>
      </c>
      <c r="C10" s="38">
        <v>0</v>
      </c>
      <c r="D10" s="38">
        <f>B10-C10</f>
        <v>332065.29</v>
      </c>
    </row>
    <row r="11" spans="1:4" ht="15">
      <c r="A11" s="19" t="s">
        <v>28</v>
      </c>
      <c r="B11" s="39">
        <f>SUM(B9:B10)</f>
        <v>20394783.49</v>
      </c>
      <c r="C11" s="39">
        <f>SUM(C9:C10)</f>
        <v>74923.1</v>
      </c>
      <c r="D11" s="39">
        <f>SUM(D9:D10)</f>
        <v>20319860.389999997</v>
      </c>
    </row>
    <row r="12" spans="1:4" ht="15">
      <c r="A12" s="14" t="s">
        <v>29</v>
      </c>
      <c r="B12" s="38">
        <v>83294269.73</v>
      </c>
      <c r="C12" s="38">
        <f>6573765.09+13843230.05</f>
        <v>20416995.14</v>
      </c>
      <c r="D12" s="38">
        <f>B12-C12</f>
        <v>62877274.59</v>
      </c>
    </row>
    <row r="13" spans="1:4" ht="15">
      <c r="A13" s="19" t="s">
        <v>30</v>
      </c>
      <c r="B13" s="39">
        <f>SUM(B12:B12)</f>
        <v>83294269.73</v>
      </c>
      <c r="C13" s="39">
        <f>SUM(C12:C12)</f>
        <v>20416995.14</v>
      </c>
      <c r="D13" s="39">
        <f>SUM(D12:D12)</f>
        <v>62877274.59</v>
      </c>
    </row>
    <row r="14" spans="1:4" ht="18" customHeight="1" thickBot="1">
      <c r="A14" s="23" t="s">
        <v>31</v>
      </c>
      <c r="B14" s="40">
        <f>B11+B13</f>
        <v>103689053.22</v>
      </c>
      <c r="C14" s="40">
        <f>C11+C13</f>
        <v>20491918.240000002</v>
      </c>
      <c r="D14" s="40">
        <f>D11+D13</f>
        <v>83197134.98</v>
      </c>
    </row>
    <row r="15" ht="15">
      <c r="A15" s="5" t="s">
        <v>15</v>
      </c>
    </row>
    <row r="16" ht="15">
      <c r="A16" s="26"/>
    </row>
    <row r="17" ht="15">
      <c r="A17" s="26"/>
    </row>
    <row r="18" spans="1:4" ht="15">
      <c r="A18" s="41" t="s">
        <v>42</v>
      </c>
      <c r="B18" s="41"/>
      <c r="C18" s="41"/>
      <c r="D18" s="41"/>
    </row>
    <row r="19" spans="1:4" ht="15">
      <c r="A19" s="42" t="s">
        <v>47</v>
      </c>
      <c r="B19" s="42"/>
      <c r="C19" s="42"/>
      <c r="D19" s="42"/>
    </row>
  </sheetData>
  <sheetProtection/>
  <mergeCells count="7">
    <mergeCell ref="A18:D18"/>
    <mergeCell ref="A19:D19"/>
    <mergeCell ref="A1:D1"/>
    <mergeCell ref="A2:D2"/>
    <mergeCell ref="A3:D3"/>
    <mergeCell ref="A4:D4"/>
    <mergeCell ref="A5:D5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4" sqref="B14"/>
    </sheetView>
  </sheetViews>
  <sheetFormatPr defaultColWidth="8.8515625" defaultRowHeight="12.75"/>
  <cols>
    <col min="1" max="1" width="38.28125" style="7" customWidth="1"/>
    <col min="2" max="5" width="15.7109375" style="11" customWidth="1"/>
    <col min="6" max="6" width="15.7109375" style="28" customWidth="1"/>
    <col min="7" max="7" width="15.7109375" style="7" customWidth="1"/>
    <col min="8" max="16384" width="8.8515625" style="7" customWidth="1"/>
  </cols>
  <sheetData>
    <row r="1" spans="1:7" ht="15">
      <c r="A1" s="51" t="s">
        <v>16</v>
      </c>
      <c r="B1" s="52"/>
      <c r="C1" s="52"/>
      <c r="D1" s="52"/>
      <c r="E1" s="52"/>
      <c r="F1" s="52"/>
      <c r="G1" s="52"/>
    </row>
    <row r="2" spans="1:7" ht="15">
      <c r="A2" s="51" t="s">
        <v>0</v>
      </c>
      <c r="B2" s="52"/>
      <c r="C2" s="52"/>
      <c r="D2" s="52"/>
      <c r="E2" s="52"/>
      <c r="F2" s="52"/>
      <c r="G2" s="52"/>
    </row>
    <row r="3" spans="1:7" ht="15">
      <c r="A3" s="53" t="s">
        <v>17</v>
      </c>
      <c r="B3" s="53"/>
      <c r="C3" s="53"/>
      <c r="D3" s="53"/>
      <c r="E3" s="53"/>
      <c r="F3" s="53"/>
      <c r="G3" s="52"/>
    </row>
    <row r="4" spans="1:7" ht="15">
      <c r="A4" s="51" t="s">
        <v>5</v>
      </c>
      <c r="B4" s="52"/>
      <c r="C4" s="52"/>
      <c r="D4" s="52"/>
      <c r="E4" s="52"/>
      <c r="F4" s="52"/>
      <c r="G4" s="52"/>
    </row>
    <row r="5" spans="1:7" ht="15">
      <c r="A5" s="43" t="s">
        <v>39</v>
      </c>
      <c r="B5" s="54"/>
      <c r="C5" s="54"/>
      <c r="D5" s="54"/>
      <c r="E5" s="54"/>
      <c r="F5" s="54"/>
      <c r="G5" s="54"/>
    </row>
    <row r="6" spans="1:7" ht="15">
      <c r="A6" s="8"/>
      <c r="B6" s="9"/>
      <c r="C6" s="9"/>
      <c r="D6" s="9"/>
      <c r="E6" s="9"/>
      <c r="F6" s="8"/>
      <c r="G6" s="8"/>
    </row>
    <row r="7" spans="1:7" ht="13.5" customHeight="1" thickBot="1">
      <c r="A7" s="10" t="s">
        <v>18</v>
      </c>
      <c r="F7" s="7"/>
      <c r="G7" s="12" t="s">
        <v>19</v>
      </c>
    </row>
    <row r="8" spans="1:7" ht="15.75" customHeight="1">
      <c r="A8" s="55" t="s">
        <v>20</v>
      </c>
      <c r="B8" s="57" t="s">
        <v>11</v>
      </c>
      <c r="C8" s="58"/>
      <c r="D8" s="58"/>
      <c r="E8" s="58"/>
      <c r="F8" s="46" t="s">
        <v>21</v>
      </c>
      <c r="G8" s="48" t="s">
        <v>22</v>
      </c>
    </row>
    <row r="9" spans="1:7" ht="30" customHeight="1">
      <c r="A9" s="56"/>
      <c r="B9" s="50" t="s">
        <v>23</v>
      </c>
      <c r="C9" s="50"/>
      <c r="D9" s="50" t="s">
        <v>24</v>
      </c>
      <c r="E9" s="50"/>
      <c r="F9" s="47"/>
      <c r="G9" s="49"/>
    </row>
    <row r="10" spans="1:7" ht="45.75" customHeight="1">
      <c r="A10" s="56"/>
      <c r="B10" s="13" t="s">
        <v>25</v>
      </c>
      <c r="C10" s="13" t="s">
        <v>26</v>
      </c>
      <c r="D10" s="13" t="s">
        <v>25</v>
      </c>
      <c r="E10" s="13" t="s">
        <v>26</v>
      </c>
      <c r="F10" s="47"/>
      <c r="G10" s="49"/>
    </row>
    <row r="11" spans="1:7" ht="15">
      <c r="A11" s="14" t="s">
        <v>27</v>
      </c>
      <c r="B11" s="15">
        <v>7420.28</v>
      </c>
      <c r="C11" s="34">
        <v>0</v>
      </c>
      <c r="D11" s="15">
        <v>67502.82</v>
      </c>
      <c r="E11" s="34">
        <v>0</v>
      </c>
      <c r="F11" s="15">
        <v>19987795.1</v>
      </c>
      <c r="G11" s="16">
        <v>0</v>
      </c>
    </row>
    <row r="12" spans="1:7" ht="15">
      <c r="A12" s="17" t="s">
        <v>37</v>
      </c>
      <c r="B12" s="35">
        <v>0</v>
      </c>
      <c r="C12" s="36">
        <v>0</v>
      </c>
      <c r="D12" s="35">
        <v>0</v>
      </c>
      <c r="E12" s="36">
        <v>130620</v>
      </c>
      <c r="F12" s="35">
        <v>332065.29</v>
      </c>
      <c r="G12" s="16">
        <v>0</v>
      </c>
    </row>
    <row r="13" spans="1:7" ht="15">
      <c r="A13" s="19" t="s">
        <v>28</v>
      </c>
      <c r="B13" s="20">
        <f aca="true" t="shared" si="0" ref="B13:G13">SUM(B11:B12)</f>
        <v>7420.28</v>
      </c>
      <c r="C13" s="20">
        <f t="shared" si="0"/>
        <v>0</v>
      </c>
      <c r="D13" s="20">
        <f t="shared" si="0"/>
        <v>67502.82</v>
      </c>
      <c r="E13" s="20">
        <f t="shared" si="0"/>
        <v>130620</v>
      </c>
      <c r="F13" s="20">
        <f t="shared" si="0"/>
        <v>20319860.39</v>
      </c>
      <c r="G13" s="21">
        <f t="shared" si="0"/>
        <v>0</v>
      </c>
    </row>
    <row r="14" spans="1:7" ht="15">
      <c r="A14" s="14" t="s">
        <v>29</v>
      </c>
      <c r="B14" s="18">
        <v>328382.78</v>
      </c>
      <c r="C14" s="18">
        <v>1430412.55</v>
      </c>
      <c r="D14" s="18">
        <v>12084434.72</v>
      </c>
      <c r="E14" s="18">
        <v>56898344.54</v>
      </c>
      <c r="F14" s="18">
        <v>62877274.59</v>
      </c>
      <c r="G14" s="22">
        <v>0</v>
      </c>
    </row>
    <row r="15" spans="1:7" ht="15">
      <c r="A15" s="19" t="s">
        <v>30</v>
      </c>
      <c r="B15" s="20">
        <f aca="true" t="shared" si="1" ref="B15:G15">B14</f>
        <v>328382.78</v>
      </c>
      <c r="C15" s="20">
        <f t="shared" si="1"/>
        <v>1430412.55</v>
      </c>
      <c r="D15" s="20">
        <f t="shared" si="1"/>
        <v>12084434.72</v>
      </c>
      <c r="E15" s="20">
        <f t="shared" si="1"/>
        <v>56898344.54</v>
      </c>
      <c r="F15" s="20">
        <f t="shared" si="1"/>
        <v>62877274.59</v>
      </c>
      <c r="G15" s="21">
        <f t="shared" si="1"/>
        <v>0</v>
      </c>
    </row>
    <row r="16" spans="1:7" ht="15.75" thickBot="1">
      <c r="A16" s="23" t="s">
        <v>31</v>
      </c>
      <c r="B16" s="24">
        <f aca="true" t="shared" si="2" ref="B16:G16">B13+B15</f>
        <v>335803.06000000006</v>
      </c>
      <c r="C16" s="24">
        <f t="shared" si="2"/>
        <v>1430412.55</v>
      </c>
      <c r="D16" s="24">
        <f t="shared" si="2"/>
        <v>12151937.540000001</v>
      </c>
      <c r="E16" s="24">
        <f t="shared" si="2"/>
        <v>57028964.54</v>
      </c>
      <c r="F16" s="24">
        <f t="shared" si="2"/>
        <v>83197134.98</v>
      </c>
      <c r="G16" s="25">
        <f t="shared" si="2"/>
        <v>0</v>
      </c>
    </row>
    <row r="17" spans="1:5" ht="15">
      <c r="A17" s="5" t="s">
        <v>38</v>
      </c>
      <c r="B17" s="27"/>
      <c r="C17" s="27"/>
      <c r="D17" s="27"/>
      <c r="E17" s="27"/>
    </row>
    <row r="18" spans="1:5" ht="15">
      <c r="A18" s="26"/>
      <c r="B18" s="27"/>
      <c r="C18" s="27"/>
      <c r="D18" s="27"/>
      <c r="E18" s="27"/>
    </row>
    <row r="19" spans="1:5" ht="15">
      <c r="A19" s="26"/>
      <c r="B19" s="27"/>
      <c r="C19" s="27"/>
      <c r="D19" s="27"/>
      <c r="E19" s="27"/>
    </row>
    <row r="20" spans="1:7" ht="15">
      <c r="A20" s="41" t="s">
        <v>43</v>
      </c>
      <c r="B20" s="41"/>
      <c r="C20" s="41"/>
      <c r="D20" s="41"/>
      <c r="E20" s="41"/>
      <c r="F20" s="41"/>
      <c r="G20" s="41"/>
    </row>
    <row r="21" spans="1:7" ht="15">
      <c r="A21" s="42" t="s">
        <v>46</v>
      </c>
      <c r="B21" s="42"/>
      <c r="C21" s="42"/>
      <c r="D21" s="42"/>
      <c r="E21" s="42"/>
      <c r="F21" s="42"/>
      <c r="G21" s="42"/>
    </row>
  </sheetData>
  <sheetProtection/>
  <mergeCells count="13">
    <mergeCell ref="A1:G1"/>
    <mergeCell ref="A2:G2"/>
    <mergeCell ref="A3:G3"/>
    <mergeCell ref="A4:G4"/>
    <mergeCell ref="A5:G5"/>
    <mergeCell ref="A8:A10"/>
    <mergeCell ref="B8:E8"/>
    <mergeCell ref="F8:F10"/>
    <mergeCell ref="G8:G10"/>
    <mergeCell ref="B9:C9"/>
    <mergeCell ref="A20:G20"/>
    <mergeCell ref="A21:G21"/>
    <mergeCell ref="D9:E9"/>
  </mergeCells>
  <printOptions horizontalCentered="1"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3">
      <selection activeCell="A23" sqref="A23:K23"/>
    </sheetView>
  </sheetViews>
  <sheetFormatPr defaultColWidth="9.140625" defaultRowHeight="12.75"/>
  <sheetData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2.75">
      <c r="A5" s="61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2.75">
      <c r="A6" s="59" t="s">
        <v>0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2.75">
      <c r="A7" s="62" t="str">
        <f>"DEMONSTRATIVO SIMPLIFICADO DO RELATÓRIO DE GESTÃO FISCAL "</f>
        <v>DEMONSTRATIVO SIMPLIFICADO DO RELATÓRIO DE GESTÃO FISCAL 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2.75">
      <c r="A8" s="59" t="s">
        <v>5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>
      <c r="A9" s="59" t="s">
        <v>40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</row>
    <row r="11" spans="1:11" ht="13.5" thickBot="1">
      <c r="A11" s="63" t="s">
        <v>6</v>
      </c>
      <c r="B11" s="63"/>
      <c r="C11" s="63"/>
      <c r="D11" s="63"/>
      <c r="E11" s="63"/>
      <c r="F11" s="63"/>
      <c r="G11" s="63"/>
      <c r="H11" s="63"/>
      <c r="I11" s="63"/>
      <c r="J11" s="64" t="s">
        <v>2</v>
      </c>
      <c r="K11" s="64"/>
    </row>
    <row r="12" spans="1:11" ht="13.5" thickBot="1">
      <c r="A12" s="65" t="s">
        <v>3</v>
      </c>
      <c r="B12" s="66"/>
      <c r="C12" s="66"/>
      <c r="D12" s="66"/>
      <c r="E12" s="66"/>
      <c r="F12" s="66"/>
      <c r="G12" s="67"/>
      <c r="H12" s="68" t="s">
        <v>1</v>
      </c>
      <c r="I12" s="68"/>
      <c r="J12" s="69" t="s">
        <v>7</v>
      </c>
      <c r="K12" s="70"/>
    </row>
    <row r="13" spans="1:11" ht="12.75">
      <c r="A13" s="73" t="s">
        <v>8</v>
      </c>
      <c r="B13" s="74"/>
      <c r="C13" s="74"/>
      <c r="D13" s="74"/>
      <c r="E13" s="74"/>
      <c r="F13" s="74"/>
      <c r="G13" s="63"/>
      <c r="H13" s="75">
        <v>406274823</v>
      </c>
      <c r="I13" s="76"/>
      <c r="J13" s="77">
        <v>0.0154</v>
      </c>
      <c r="K13" s="78"/>
    </row>
    <row r="14" spans="1:11" ht="12.75">
      <c r="A14" s="79" t="s">
        <v>9</v>
      </c>
      <c r="B14" s="74"/>
      <c r="C14" s="74"/>
      <c r="D14" s="74"/>
      <c r="E14" s="74"/>
      <c r="F14" s="74"/>
      <c r="G14" s="63"/>
      <c r="H14" s="80">
        <v>527757523.36</v>
      </c>
      <c r="I14" s="81"/>
      <c r="J14" s="82">
        <v>0.02</v>
      </c>
      <c r="K14" s="83"/>
    </row>
    <row r="15" spans="1:11" ht="12.75">
      <c r="A15" s="79" t="s">
        <v>10</v>
      </c>
      <c r="B15" s="74"/>
      <c r="C15" s="74"/>
      <c r="D15" s="74"/>
      <c r="E15" s="74"/>
      <c r="F15" s="74"/>
      <c r="G15" s="63"/>
      <c r="H15" s="80">
        <v>501369647.19</v>
      </c>
      <c r="I15" s="81"/>
      <c r="J15" s="82">
        <v>0.019</v>
      </c>
      <c r="K15" s="83"/>
    </row>
    <row r="16" spans="1:11" ht="13.5" thickBot="1">
      <c r="A16" s="79" t="s">
        <v>41</v>
      </c>
      <c r="B16" s="74"/>
      <c r="C16" s="74"/>
      <c r="D16" s="74"/>
      <c r="E16" s="74"/>
      <c r="F16" s="74"/>
      <c r="G16" s="63"/>
      <c r="H16" s="86">
        <v>474981771.02</v>
      </c>
      <c r="I16" s="87"/>
      <c r="J16" s="84">
        <v>0.018</v>
      </c>
      <c r="K16" s="85"/>
    </row>
    <row r="17" spans="1:11" ht="13.5" thickBot="1">
      <c r="A17" s="2"/>
      <c r="B17" s="3"/>
      <c r="C17" s="3"/>
      <c r="D17" s="3"/>
      <c r="E17" s="3"/>
      <c r="F17" s="3"/>
      <c r="G17" s="3"/>
      <c r="H17" s="37"/>
      <c r="I17" s="37"/>
      <c r="J17" s="3"/>
      <c r="K17" s="4"/>
    </row>
    <row r="18" spans="1:11" ht="93.75" customHeight="1" thickBot="1">
      <c r="A18" s="96" t="s">
        <v>11</v>
      </c>
      <c r="B18" s="97"/>
      <c r="C18" s="97"/>
      <c r="D18" s="97"/>
      <c r="E18" s="97"/>
      <c r="F18" s="97"/>
      <c r="G18" s="98"/>
      <c r="H18" s="71" t="s">
        <v>12</v>
      </c>
      <c r="I18" s="98"/>
      <c r="J18" s="71" t="s">
        <v>13</v>
      </c>
      <c r="K18" s="72"/>
    </row>
    <row r="19" spans="1:11" ht="13.5" thickBot="1">
      <c r="A19" s="90" t="s">
        <v>14</v>
      </c>
      <c r="B19" s="91"/>
      <c r="C19" s="91"/>
      <c r="D19" s="91"/>
      <c r="E19" s="91"/>
      <c r="F19" s="91"/>
      <c r="G19" s="92"/>
      <c r="H19" s="93">
        <v>57028964.54</v>
      </c>
      <c r="I19" s="94"/>
      <c r="J19" s="93">
        <v>83197134.98</v>
      </c>
      <c r="K19" s="95"/>
    </row>
    <row r="20" spans="1:11" ht="12.75">
      <c r="A20" s="5" t="s">
        <v>15</v>
      </c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88" t="s">
        <v>45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>
      <c r="A24" s="89" t="s">
        <v>44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ht="12.75">
      <c r="A25" s="6"/>
      <c r="B25" s="6"/>
      <c r="C25" s="6"/>
      <c r="D25" s="5"/>
      <c r="E25" s="5"/>
      <c r="F25" s="5"/>
      <c r="G25" s="5"/>
      <c r="H25" s="5"/>
      <c r="I25" s="5"/>
      <c r="J25" s="5"/>
      <c r="K25" s="5"/>
    </row>
  </sheetData>
  <sheetProtection/>
  <mergeCells count="33">
    <mergeCell ref="A23:K23"/>
    <mergeCell ref="A24:K24"/>
    <mergeCell ref="A19:G19"/>
    <mergeCell ref="H19:I19"/>
    <mergeCell ref="J19:K19"/>
    <mergeCell ref="A15:G15"/>
    <mergeCell ref="H15:I15"/>
    <mergeCell ref="J15:K15"/>
    <mergeCell ref="A18:G18"/>
    <mergeCell ref="H18:I18"/>
    <mergeCell ref="J18:K18"/>
    <mergeCell ref="A13:G13"/>
    <mergeCell ref="H13:I13"/>
    <mergeCell ref="J13:K13"/>
    <mergeCell ref="A14:G14"/>
    <mergeCell ref="H14:I14"/>
    <mergeCell ref="J14:K14"/>
    <mergeCell ref="J16:K16"/>
    <mergeCell ref="H16:I16"/>
    <mergeCell ref="A16:G16"/>
    <mergeCell ref="A10:K10"/>
    <mergeCell ref="A11:G11"/>
    <mergeCell ref="H11:I11"/>
    <mergeCell ref="J11:K11"/>
    <mergeCell ref="A12:G12"/>
    <mergeCell ref="H12:I12"/>
    <mergeCell ref="J12:K12"/>
    <mergeCell ref="A9:K9"/>
    <mergeCell ref="A4:K4"/>
    <mergeCell ref="A5:K5"/>
    <mergeCell ref="A6:K6"/>
    <mergeCell ref="A7:K7"/>
    <mergeCell ref="A8:K8"/>
  </mergeCells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2014-01-28T15:08:21Z</cp:lastPrinted>
  <dcterms:created xsi:type="dcterms:W3CDTF">2010-01-25T13:03:56Z</dcterms:created>
  <dcterms:modified xsi:type="dcterms:W3CDTF">2014-04-17T18:24:15Z</dcterms:modified>
  <cp:category/>
  <cp:version/>
  <cp:contentType/>
  <cp:contentStatus/>
</cp:coreProperties>
</file>