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210" windowHeight="9960" activeTab="0"/>
  </bookViews>
  <sheets>
    <sheet name="RGF" sheetId="1" r:id="rId1"/>
    <sheet name="ANEXO V MP" sheetId="2" r:id="rId2"/>
    <sheet name="ANEXO VI MP" sheetId="3" r:id="rId3"/>
    <sheet name="ANEXO VII MP" sheetId="4" r:id="rId4"/>
    <sheet name="Plan1" sheetId="5" r:id="rId5"/>
  </sheets>
  <definedNames/>
  <calcPr fullCalcOnLoad="1"/>
</workbook>
</file>

<file path=xl/sharedStrings.xml><?xml version="1.0" encoding="utf-8"?>
<sst xmlns="http://schemas.openxmlformats.org/spreadsheetml/2006/main" count="109" uniqueCount="88">
  <si>
    <t>RELATÓRIO DE GESTÃO FISCAL</t>
  </si>
  <si>
    <t>VALOR</t>
  </si>
  <si>
    <t>R$</t>
  </si>
  <si>
    <t>DESPESA COM PESSOAL</t>
  </si>
  <si>
    <t>ESTADO DO RIO GRANDE DO SUL - MINISTERIO PUBLICO</t>
  </si>
  <si>
    <t>ORÇAMENTOS FISCAL E DA SEGURIDADE SOCIAL</t>
  </si>
  <si>
    <t>LRF, art. 48 - Anexo VII</t>
  </si>
  <si>
    <t>% SOBRE A RCL</t>
  </si>
  <si>
    <t>Total da Despesa com Pessoal para fins de apuração do Limite - TDP</t>
  </si>
  <si>
    <t>Limite Máximo (incisos I, II e III, art. 20 da LRF) - 2,00%</t>
  </si>
  <si>
    <t>Limite Prudencial  (parágrafo único, art. 22 da LRF) - 1,90%</t>
  </si>
  <si>
    <t>RESTOS A PAGAR</t>
  </si>
  <si>
    <t>INSCRIÇÃO EM
RESTOS A PAGAR
NÃO PROCESSADOS DO EXERCÍCIO</t>
  </si>
  <si>
    <t>Valor total</t>
  </si>
  <si>
    <t>FONTE: Contadoria e Auditoria-Geral do Estado - Sistema AFE</t>
  </si>
  <si>
    <t>ESTADO DO RIO GRANDE DO SUL - MINISTÉRIO PÚBLICO</t>
  </si>
  <si>
    <t>DEMONSTRATIVO DOS RESTOS A PAGAR</t>
  </si>
  <si>
    <t>RGF - ANEXO VI (LRF, art. 55, Inciso III, alínea "b")</t>
  </si>
  <si>
    <t>Em R$</t>
  </si>
  <si>
    <t>DESTINAÇÃO DE RECURSOS</t>
  </si>
  <si>
    <t>De Exercícios Anteriores</t>
  </si>
  <si>
    <t>Do Exercício</t>
  </si>
  <si>
    <t>0164 - RECEITAS VINCULADAS AO FRMP</t>
  </si>
  <si>
    <t>TOTAL DOS RECURSOS NO ATIVO VINCULADO ( I )</t>
  </si>
  <si>
    <t>RECURSOS LIVRES</t>
  </si>
  <si>
    <t>TOTAL DOS RECURSOS NO ATIVO DISPONÍVEL ( II )</t>
  </si>
  <si>
    <t>TOTAL ( III ) = ( I + II )</t>
  </si>
  <si>
    <t>DEMONSTRATIVO DA DISPONIBILIDADE DE CAIXA</t>
  </si>
  <si>
    <t>RGF - ANEXO V (LRF, art. 55, Inciso III, alínea "a")</t>
  </si>
  <si>
    <t>DISPONIBILIDADE DE CAIXA BRUTA (a)</t>
  </si>
  <si>
    <t>OBRIGAÇÕES FINANCEIRAS                  (b)</t>
  </si>
  <si>
    <t>DISPONIBILIDADE DE CAIXA LÍQUIDA               (c) = (a - b)</t>
  </si>
  <si>
    <t>2080 - CONV MJ-PGJ 759465-11</t>
  </si>
  <si>
    <t>FONTE: Contadoria e Auditoria-Geral do Estado - Sistema FPE</t>
  </si>
  <si>
    <t>Limite de Alerta  (inciso II do § 1º do art. 59 da LRF) - 1,80%</t>
  </si>
  <si>
    <t>JAN A DEZ/2014</t>
  </si>
  <si>
    <t xml:space="preserve">           Procurador-Geral de Justiça                                         Diretor-Geral                              Contador e Auditor-Geral do Estado</t>
  </si>
  <si>
    <t xml:space="preserve">            Eduardo de Lima Veiga                         Roberval da Silveira Marques                         Luiz Paulo Freitas Pinto </t>
  </si>
  <si>
    <t xml:space="preserve">                                                                                    Eduardo de Lima Veiga                                             Roberval da Silveira Marques                      Luiz Paulo Freitas Pinto </t>
  </si>
  <si>
    <t xml:space="preserve">                                                                                   Procurador-Geral de Justiça                                                          Diretor-Geral                                Contador e Auditor-Geral do Estado</t>
  </si>
  <si>
    <t>Suficiência antes da inscrição em Restos A Pagar</t>
  </si>
  <si>
    <t>EMPENHOS CANCELADOS E NÃO INSCRITOS POR INSUFICIÊNCIA FINANCEIRA</t>
  </si>
  <si>
    <t xml:space="preserve">Liquidados e Não Pagos                         </t>
  </si>
  <si>
    <t xml:space="preserve">Empenhados e Não Liquidados                            </t>
  </si>
  <si>
    <t>RESTOS A PAGAR INSCRITOS</t>
  </si>
  <si>
    <t xml:space="preserve">                            Eduardo de Lima Veiga                              Roberval da Silveira Marques                          Luiz Paulo Freitas Pinto </t>
  </si>
  <si>
    <t xml:space="preserve">                           Procurador-Geral de Justiça                                            Diretor-Geral                                   Contador e Auditor-Geral do Estado</t>
  </si>
  <si>
    <t>JANEIRO A DEZEMBRO/2014</t>
  </si>
  <si>
    <t>SUFICIÊNCIA ANTES DA INSCRIÇÃO EM RESTOS A PAGAR</t>
  </si>
  <si>
    <t>ESTADO DO RIO GRANDE DO SUL – MINISTÉRIO PÚBLICO</t>
  </si>
  <si>
    <t>DEMONSTRATIVO DA DESPESA COM PESSOAL</t>
  </si>
  <si>
    <t>ORÇAMENTO FISCAL E DA SEGURIDADE SOCIAL</t>
  </si>
  <si>
    <t>JANEIRO/2014 A DEZEMBRO/2014</t>
  </si>
  <si>
    <t xml:space="preserve">RGF – ANEXO I (LRF, art.55, inciso I, alínea “a”)                                                                                                                                                          </t>
  </si>
  <si>
    <t>DESPESAS EXECUTADAS</t>
  </si>
  <si>
    <t>(Últimos 12 meses)</t>
  </si>
  <si>
    <t>LIQUIDADAS
(A)</t>
  </si>
  <si>
    <t xml:space="preserve">INSCRITAS EM RESTOS A PAGAR NÃO PROCESSADOS
(B)
</t>
  </si>
  <si>
    <t>DESPESA BRUTA COM PESSOAL(I)</t>
  </si>
  <si>
    <t xml:space="preserve">  Pessoal Ativo</t>
  </si>
  <si>
    <t xml:space="preserve">  Pessoal Inativo e Pensionistas</t>
  </si>
  <si>
    <t>Outras despesas de pessoal decorrentes de Contratos de Terceirização(§1º do art. 18 da LRF)</t>
  </si>
  <si>
    <t>DESPESAS NÃO COMPUTADAS (§1º do art.19 da LRF) (II)</t>
  </si>
  <si>
    <t xml:space="preserve">  Indenizações por Demissão e Incentivos à Demissão Voluntária</t>
  </si>
  <si>
    <t xml:space="preserve">  Decorrentes de Decisão Judicial</t>
  </si>
  <si>
    <t xml:space="preserve">  Despesas de Exercícios Anteriores</t>
  </si>
  <si>
    <t xml:space="preserve">  Inativos e Pensionistas com Recursos Vinculados</t>
  </si>
  <si>
    <t xml:space="preserve">  Demais Exclusões</t>
  </si>
  <si>
    <t>DESPESA LÍQUIDA COM PESSOAL (III)=(I-II)</t>
  </si>
  <si>
    <t>DESPESA TOTAL COM PESSOAL - DTP (IV)= (III a + III b)</t>
  </si>
  <si>
    <t>APURAÇÃO DO CUMPRIMENTO DO LIMITE LEGAL</t>
  </si>
  <si>
    <t>RECEITA CORRENTE LÍQUIDA - RCL (V)</t>
  </si>
  <si>
    <t>% da DESPESA TOTAL COM PESSOAL - DTP sobre a RCL (VI)= (IV/V)*100</t>
  </si>
  <si>
    <t>1,57%</t>
  </si>
  <si>
    <t>LIMITE MÁXIMO (incisos I, II e III do art. 20 da LRF) - 2.00%</t>
  </si>
  <si>
    <t>LIMITE PRUDENCIAL (parágrafo único do art. 22 da LRF) - 1.90%</t>
  </si>
  <si>
    <t>LIMITE DE ALERTA (inciso II do § 1º do art. 59 da LRF) - 1.80%</t>
  </si>
  <si>
    <t>FONTE: Contadoria e Auditoria-Geral do Estado – Sistema FPE</t>
  </si>
  <si>
    <t>Notas:</t>
  </si>
  <si>
    <r>
      <t xml:space="preserve">1. A Despesa Total com Pessoal ajustada corresponde a R$413.551.318,44, deduzindo o montante de R$35.099.509,77, referente à Revisão Anual dos Subsídios dos Membros (Lei 14.216/2013) e da Revisão Anual Salarial dos Servidores (Lei nº14.316/2013 e Lei nº14.522/2014), prevista no art. 37, inciso X, da CF, nos termos do Parecer Coletivo nº 03/2002 do TCE-RS, representando como </t>
    </r>
    <r>
      <rPr>
        <b/>
        <sz val="8"/>
        <color indexed="8"/>
        <rFont val="Arial"/>
        <family val="2"/>
      </rPr>
      <t xml:space="preserve">Limite Legal 1,44428 % </t>
    </r>
    <r>
      <rPr>
        <sz val="8"/>
        <color indexed="8"/>
        <rFont val="Arial"/>
        <family val="2"/>
      </rPr>
      <t>sobre a Receita Corrente Líquida;</t>
    </r>
  </si>
  <si>
    <t>2. O artigo 169 da Constituição Federal não enquadra pensionista como gastos de pessoal;</t>
  </si>
  <si>
    <t>3. Não está computado o IRRF, conforme Parecer Coletivo nº 2/2002 do TCE-RS;</t>
  </si>
  <si>
    <t>4. Não estão computados gastos com auxílio-refeição, auxílio-creche, auxílio-transporte, auxílio-funeral, bolsa de estudo, assistência médica e abono-permanência, conforme orientações contidas nas Informações nºs 43/2001 e 024/2004, aprovadas pelo Tribunal Pleno do TCE-RS em sessões de 08/05/2002 e 21/07/2004, respectivamente;</t>
  </si>
  <si>
    <t>5. Durante o exercício, somente as despesas liquidadas são consideradas executadas. No encerramento do exercício, as despesas não liquidadas inscritas em restos a pagar não processados são também consideradas executadas. Desta forma, para maior transparência, as despesas executadas estão segregadas em:</t>
  </si>
  <si>
    <t>a) Despesas liquidadas, consideradas aquelas em que houve a entrega do material ou serviço, nos termos do art. 63 da Lei 4.320/64;</t>
  </si>
  <si>
    <t xml:space="preserve">b) Despesas empenhadas, mas não liquidadas, inscritas em Restos a Pagar não processadas, consideradas no encerramento do exercício, por força do inciso II do art.35 da Lei nº 4.320/64. </t>
  </si>
  <si>
    <r>
      <t xml:space="preserve">        Eduardo de Lima Veiga                                 Roberval da Silveira Marques                       Luiz Paulo Freitas Pinto</t>
    </r>
    <r>
      <rPr>
        <b/>
        <sz val="8"/>
        <color indexed="10"/>
        <rFont val="Times New Roman"/>
        <family val="1"/>
      </rPr>
      <t xml:space="preserve"> </t>
    </r>
  </si>
  <si>
    <t xml:space="preserve">      Procurador-Geral de Justiça                                           Diretor-Geral                                   Contador e Auditor-Geral do Estado  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</si>
</sst>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[$-1010416]#,##0.00%"/>
    <numFmt numFmtId="166" formatCode="_(* #,##0.00_);_(* \(#,##0.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u val="single"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8"/>
      <color indexed="10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 style="thin"/>
      <right style="thin"/>
      <top/>
      <bottom style="thin"/>
    </border>
    <border>
      <left/>
      <right/>
      <top/>
      <bottom style="medium">
        <color indexed="8"/>
      </bottom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>
        <color theme="1"/>
      </bottom>
    </border>
    <border>
      <left/>
      <right/>
      <top style="medium"/>
      <bottom style="medium"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/>
      <right/>
      <top/>
      <bottom style="medium">
        <color theme="1"/>
      </bottom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/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/>
      <right style="medium"/>
      <top/>
      <bottom style="medium"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3" fontId="0" fillId="0" borderId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Fill="1" applyBorder="1" applyAlignment="1">
      <alignment/>
    </xf>
    <xf numFmtId="49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4" fontId="16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center" vertical="center" wrapText="1"/>
    </xf>
    <xf numFmtId="0" fontId="2" fillId="0" borderId="0" xfId="48" applyFont="1" applyFill="1" applyBorder="1" applyAlignment="1">
      <alignment/>
      <protection/>
    </xf>
    <xf numFmtId="166" fontId="2" fillId="0" borderId="14" xfId="48" applyNumberFormat="1" applyFont="1" applyFill="1" applyBorder="1" applyAlignment="1">
      <alignment/>
      <protection/>
    </xf>
    <xf numFmtId="166" fontId="1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6" fontId="2" fillId="0" borderId="15" xfId="48" applyNumberFormat="1" applyFont="1" applyFill="1" applyBorder="1" applyAlignment="1" quotePrefix="1">
      <alignment/>
      <protection/>
    </xf>
    <xf numFmtId="39" fontId="6" fillId="0" borderId="16" xfId="0" applyNumberFormat="1" applyFont="1" applyFill="1" applyBorder="1" applyAlignment="1">
      <alignment/>
    </xf>
    <xf numFmtId="166" fontId="6" fillId="0" borderId="13" xfId="48" applyNumberFormat="1" applyFont="1" applyFill="1" applyBorder="1" applyAlignment="1" quotePrefix="1">
      <alignment/>
      <protection/>
    </xf>
    <xf numFmtId="166" fontId="6" fillId="0" borderId="17" xfId="48" applyNumberFormat="1" applyFont="1" applyFill="1" applyBorder="1" applyAlignment="1" quotePrefix="1">
      <alignment/>
      <protection/>
    </xf>
    <xf numFmtId="166" fontId="2" fillId="0" borderId="18" xfId="48" applyNumberFormat="1" applyFont="1" applyFill="1" applyBorder="1" applyAlignment="1" quotePrefix="1">
      <alignment/>
      <protection/>
    </xf>
    <xf numFmtId="0" fontId="6" fillId="0" borderId="19" xfId="48" applyFont="1" applyFill="1" applyBorder="1" applyAlignment="1">
      <alignment/>
      <protection/>
    </xf>
    <xf numFmtId="166" fontId="6" fillId="0" borderId="20" xfId="48" applyNumberFormat="1" applyFont="1" applyFill="1" applyBorder="1" applyAlignment="1" quotePrefix="1">
      <alignment/>
      <protection/>
    </xf>
    <xf numFmtId="166" fontId="6" fillId="0" borderId="21" xfId="48" applyNumberFormat="1" applyFont="1" applyFill="1" applyBorder="1" applyAlignment="1" quotePrefix="1">
      <alignment/>
      <protection/>
    </xf>
    <xf numFmtId="0" fontId="10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/>
    </xf>
    <xf numFmtId="166" fontId="16" fillId="0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166" fontId="50" fillId="0" borderId="0" xfId="0" applyNumberFormat="1" applyFont="1" applyFill="1" applyBorder="1" applyAlignment="1">
      <alignment/>
    </xf>
    <xf numFmtId="0" fontId="6" fillId="0" borderId="22" xfId="48" applyFont="1" applyFill="1" applyBorder="1" applyAlignment="1">
      <alignment horizontal="center" vertical="center" wrapText="1"/>
      <protection/>
    </xf>
    <xf numFmtId="166" fontId="6" fillId="0" borderId="22" xfId="48" applyNumberFormat="1" applyFont="1" applyFill="1" applyBorder="1" applyAlignment="1">
      <alignment horizontal="center" vertical="center" wrapText="1"/>
      <protection/>
    </xf>
    <xf numFmtId="166" fontId="2" fillId="0" borderId="0" xfId="48" applyNumberFormat="1" applyFont="1" applyFill="1" applyBorder="1" applyAlignment="1">
      <alignment/>
      <protection/>
    </xf>
    <xf numFmtId="166" fontId="2" fillId="0" borderId="23" xfId="48" applyNumberFormat="1" applyFont="1" applyFill="1" applyBorder="1" applyAlignment="1" quotePrefix="1">
      <alignment/>
      <protection/>
    </xf>
    <xf numFmtId="166" fontId="2" fillId="0" borderId="0" xfId="48" applyNumberFormat="1" applyFont="1" applyFill="1" applyBorder="1" applyAlignment="1" quotePrefix="1">
      <alignment/>
      <protection/>
    </xf>
    <xf numFmtId="0" fontId="3" fillId="0" borderId="24" xfId="0" applyFont="1" applyFill="1" applyBorder="1" applyAlignment="1">
      <alignment/>
    </xf>
    <xf numFmtId="166" fontId="2" fillId="0" borderId="0" xfId="48" applyNumberFormat="1" applyFont="1" applyFill="1" applyBorder="1" applyAlignment="1">
      <alignment horizontal="right"/>
      <protection/>
    </xf>
    <xf numFmtId="166" fontId="6" fillId="0" borderId="16" xfId="48" applyNumberFormat="1" applyFont="1" applyFill="1" applyBorder="1" applyAlignment="1">
      <alignment horizontal="right"/>
      <protection/>
    </xf>
    <xf numFmtId="166" fontId="6" fillId="0" borderId="19" xfId="48" applyNumberFormat="1" applyFont="1" applyFill="1" applyBorder="1" applyAlignment="1">
      <alignment horizontal="right"/>
      <protection/>
    </xf>
    <xf numFmtId="166" fontId="6" fillId="0" borderId="25" xfId="48" applyNumberFormat="1" applyFont="1" applyFill="1" applyBorder="1" applyAlignment="1" quotePrefix="1">
      <alignment/>
      <protection/>
    </xf>
    <xf numFmtId="166" fontId="2" fillId="0" borderId="14" xfId="48" applyNumberFormat="1" applyFont="1" applyFill="1" applyBorder="1" applyAlignment="1" quotePrefix="1">
      <alignment/>
      <protection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vertical="top" wrapText="1"/>
    </xf>
    <xf numFmtId="4" fontId="12" fillId="0" borderId="26" xfId="0" applyNumberFormat="1" applyFont="1" applyBorder="1" applyAlignment="1">
      <alignment vertical="top" wrapText="1"/>
    </xf>
    <xf numFmtId="4" fontId="12" fillId="0" borderId="28" xfId="0" applyNumberFormat="1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4" fontId="12" fillId="0" borderId="29" xfId="0" applyNumberFormat="1" applyFont="1" applyBorder="1" applyAlignment="1">
      <alignment vertical="top" wrapText="1"/>
    </xf>
    <xf numFmtId="4" fontId="12" fillId="0" borderId="0" xfId="0" applyNumberFormat="1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29" xfId="0" applyFont="1" applyBorder="1" applyAlignment="1">
      <alignment vertical="top" wrapText="1"/>
    </xf>
    <xf numFmtId="4" fontId="12" fillId="0" borderId="29" xfId="0" applyNumberFormat="1" applyFont="1" applyBorder="1" applyAlignment="1">
      <alignment horizontal="right" vertical="top" wrapText="1"/>
    </xf>
    <xf numFmtId="0" fontId="12" fillId="0" borderId="30" xfId="0" applyFont="1" applyBorder="1" applyAlignment="1">
      <alignment vertical="top" wrapText="1"/>
    </xf>
    <xf numFmtId="0" fontId="0" fillId="0" borderId="29" xfId="0" applyBorder="1" applyAlignment="1">
      <alignment/>
    </xf>
    <xf numFmtId="43" fontId="12" fillId="0" borderId="29" xfId="52" applyFont="1" applyBorder="1" applyAlignment="1">
      <alignment horizontal="right" vertical="top" wrapText="1"/>
    </xf>
    <xf numFmtId="0" fontId="12" fillId="0" borderId="31" xfId="0" applyFont="1" applyBorder="1" applyAlignment="1">
      <alignment vertical="top" wrapText="1"/>
    </xf>
    <xf numFmtId="0" fontId="13" fillId="0" borderId="32" xfId="0" applyFont="1" applyBorder="1" applyAlignment="1">
      <alignment vertical="top" wrapText="1"/>
    </xf>
    <xf numFmtId="4" fontId="13" fillId="0" borderId="33" xfId="0" applyNumberFormat="1" applyFont="1" applyBorder="1" applyAlignment="1">
      <alignment vertical="top" wrapText="1"/>
    </xf>
    <xf numFmtId="4" fontId="13" fillId="0" borderId="34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13" fillId="0" borderId="19" xfId="0" applyFont="1" applyBorder="1" applyAlignment="1">
      <alignment vertical="top" wrapText="1"/>
    </xf>
    <xf numFmtId="0" fontId="13" fillId="0" borderId="35" xfId="0" applyFont="1" applyBorder="1" applyAlignment="1">
      <alignment horizontal="center" vertical="top" wrapText="1"/>
    </xf>
    <xf numFmtId="4" fontId="13" fillId="0" borderId="35" xfId="0" applyNumberFormat="1" applyFont="1" applyBorder="1" applyAlignment="1">
      <alignment horizontal="right" vertical="center" wrapText="1"/>
    </xf>
    <xf numFmtId="49" fontId="13" fillId="0" borderId="35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justify" vertical="justify" wrapText="1"/>
    </xf>
    <xf numFmtId="0" fontId="2" fillId="0" borderId="0" xfId="0" applyFont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2" fillId="0" borderId="0" xfId="0" applyFont="1" applyAlignment="1">
      <alignment horizontal="justify" vertical="justify" wrapText="1"/>
    </xf>
    <xf numFmtId="0" fontId="4" fillId="0" borderId="0" xfId="0" applyFont="1" applyFill="1" applyAlignment="1">
      <alignment horizontal="justify" vertical="justify"/>
    </xf>
    <xf numFmtId="0" fontId="5" fillId="0" borderId="0" xfId="0" applyFont="1" applyAlignment="1">
      <alignment horizontal="justify" vertical="justify"/>
    </xf>
    <xf numFmtId="4" fontId="13" fillId="0" borderId="36" xfId="0" applyNumberFormat="1" applyFont="1" applyBorder="1" applyAlignment="1">
      <alignment horizontal="right" vertical="top" wrapText="1"/>
    </xf>
    <xf numFmtId="4" fontId="13" fillId="0" borderId="19" xfId="0" applyNumberFormat="1" applyFont="1" applyBorder="1" applyAlignment="1">
      <alignment horizontal="right" vertical="top" wrapText="1"/>
    </xf>
    <xf numFmtId="0" fontId="12" fillId="0" borderId="32" xfId="0" applyFont="1" applyBorder="1" applyAlignment="1">
      <alignment horizontal="center" vertical="top" wrapText="1"/>
    </xf>
    <xf numFmtId="0" fontId="14" fillId="0" borderId="32" xfId="0" applyFont="1" applyBorder="1" applyAlignment="1">
      <alignment horizontal="center" vertical="top" wrapText="1"/>
    </xf>
    <xf numFmtId="0" fontId="14" fillId="0" borderId="37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50" fillId="0" borderId="0" xfId="0" applyFont="1" applyAlignment="1">
      <alignment horizontal="justify" vertical="justify"/>
    </xf>
    <xf numFmtId="0" fontId="14" fillId="0" borderId="3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12" fillId="0" borderId="36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justify" vertical="justify"/>
    </xf>
    <xf numFmtId="49" fontId="2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" fontId="6" fillId="0" borderId="13" xfId="0" applyNumberFormat="1" applyFont="1" applyFill="1" applyBorder="1" applyAlignment="1">
      <alignment horizontal="center" vertical="center" wrapText="1"/>
    </xf>
    <xf numFmtId="0" fontId="6" fillId="0" borderId="39" xfId="48" applyFont="1" applyFill="1" applyBorder="1" applyAlignment="1">
      <alignment horizontal="center" vertical="center" wrapText="1"/>
      <protection/>
    </xf>
    <xf numFmtId="0" fontId="0" fillId="0" borderId="25" xfId="0" applyFill="1" applyBorder="1" applyAlignment="1">
      <alignment horizontal="center" vertical="center"/>
    </xf>
    <xf numFmtId="4" fontId="6" fillId="0" borderId="40" xfId="0" applyNumberFormat="1" applyFont="1" applyFill="1" applyBorder="1" applyAlignment="1">
      <alignment horizontal="center" vertical="center"/>
    </xf>
    <xf numFmtId="4" fontId="51" fillId="0" borderId="40" xfId="0" applyNumberFormat="1" applyFont="1" applyFill="1" applyBorder="1" applyAlignment="1">
      <alignment horizontal="center" vertical="center"/>
    </xf>
    <xf numFmtId="166" fontId="6" fillId="0" borderId="40" xfId="48" applyNumberFormat="1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center" vertical="center"/>
    </xf>
    <xf numFmtId="166" fontId="6" fillId="0" borderId="41" xfId="48" applyNumberFormat="1" applyFont="1" applyFill="1" applyBorder="1" applyAlignment="1">
      <alignment horizontal="center" vertical="center" wrapText="1"/>
      <protection/>
    </xf>
    <xf numFmtId="0" fontId="0" fillId="0" borderId="17" xfId="0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4" fontId="3" fillId="0" borderId="50" xfId="0" applyNumberFormat="1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7" fillId="0" borderId="48" xfId="0" applyFont="1" applyFill="1" applyBorder="1" applyAlignment="1">
      <alignment/>
    </xf>
    <xf numFmtId="4" fontId="3" fillId="0" borderId="48" xfId="0" applyNumberFormat="1" applyFont="1" applyFill="1" applyBorder="1" applyAlignment="1">
      <alignment horizontal="center"/>
    </xf>
    <xf numFmtId="0" fontId="3" fillId="0" borderId="52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5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65" fontId="3" fillId="0" borderId="55" xfId="0" applyNumberFormat="1" applyFont="1" applyFill="1" applyBorder="1" applyAlignment="1">
      <alignment horizontal="center"/>
    </xf>
    <xf numFmtId="165" fontId="3" fillId="0" borderId="56" xfId="0" applyNumberFormat="1" applyFont="1" applyFill="1" applyBorder="1" applyAlignment="1">
      <alignment horizontal="center"/>
    </xf>
    <xf numFmtId="4" fontId="3" fillId="0" borderId="36" xfId="0" applyNumberFormat="1" applyFont="1" applyFill="1" applyBorder="1" applyAlignment="1">
      <alignment horizontal="center"/>
    </xf>
    <xf numFmtId="4" fontId="3" fillId="0" borderId="57" xfId="0" applyNumberFormat="1" applyFont="1" applyFill="1" applyBorder="1" applyAlignment="1">
      <alignment horizontal="center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3" fillId="0" borderId="58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left" vertical="center"/>
    </xf>
    <xf numFmtId="0" fontId="3" fillId="0" borderId="60" xfId="0" applyFont="1" applyFill="1" applyBorder="1" applyAlignment="1">
      <alignment horizontal="left" vertical="center"/>
    </xf>
    <xf numFmtId="4" fontId="3" fillId="0" borderId="61" xfId="0" applyNumberFormat="1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Vírgula0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2647950</xdr:colOff>
      <xdr:row>0</xdr:row>
      <xdr:rowOff>95250</xdr:rowOff>
    </xdr:from>
    <xdr:to>
      <xdr:col>1</xdr:col>
      <xdr:colOff>352425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95250"/>
          <a:ext cx="666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0</xdr:row>
      <xdr:rowOff>57150</xdr:rowOff>
    </xdr:from>
    <xdr:to>
      <xdr:col>5</xdr:col>
      <xdr:colOff>590550</xdr:colOff>
      <xdr:row>3</xdr:row>
      <xdr:rowOff>104775</xdr:rowOff>
    </xdr:to>
    <xdr:pic>
      <xdr:nvPicPr>
        <xdr:cNvPr id="1" name="Picture 1" descr="4a0c6e16-5549-4c02-9e38-e5622195db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57150"/>
          <a:ext cx="609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44"/>
  <sheetViews>
    <sheetView tabSelected="1" zoomScalePageLayoutView="0" workbookViewId="0" topLeftCell="A1">
      <selection activeCell="A35" sqref="A35:C35"/>
    </sheetView>
  </sheetViews>
  <sheetFormatPr defaultColWidth="9.140625" defaultRowHeight="12.75"/>
  <cols>
    <col min="1" max="1" width="44.421875" style="0" customWidth="1"/>
    <col min="2" max="2" width="21.57421875" style="0" customWidth="1"/>
    <col min="3" max="3" width="21.8515625" style="0" customWidth="1"/>
    <col min="5" max="5" width="10.7109375" style="0" customWidth="1"/>
  </cols>
  <sheetData>
    <row r="5" spans="1:3" ht="12.75">
      <c r="A5" s="90" t="s">
        <v>49</v>
      </c>
      <c r="B5" s="90"/>
      <c r="C5" s="90"/>
    </row>
    <row r="6" spans="1:3" ht="12.75">
      <c r="A6" s="91" t="s">
        <v>0</v>
      </c>
      <c r="B6" s="91"/>
      <c r="C6" s="91"/>
    </row>
    <row r="7" spans="1:3" ht="12.75">
      <c r="A7" s="92" t="s">
        <v>50</v>
      </c>
      <c r="B7" s="92"/>
      <c r="C7" s="92"/>
    </row>
    <row r="8" spans="1:3" ht="12.75">
      <c r="A8" s="91" t="s">
        <v>51</v>
      </c>
      <c r="B8" s="91"/>
      <c r="C8" s="91"/>
    </row>
    <row r="9" spans="1:3" ht="12.75">
      <c r="A9" s="91" t="s">
        <v>52</v>
      </c>
      <c r="B9" s="91"/>
      <c r="C9" s="91"/>
    </row>
    <row r="10" spans="1:3" ht="13.5" thickBot="1">
      <c r="A10" s="43" t="s">
        <v>53</v>
      </c>
      <c r="B10" s="44"/>
      <c r="C10" s="45" t="s">
        <v>2</v>
      </c>
    </row>
    <row r="11" spans="1:3" ht="13.5" customHeight="1">
      <c r="A11" s="84" t="s">
        <v>3</v>
      </c>
      <c r="B11" s="86" t="s">
        <v>54</v>
      </c>
      <c r="C11" s="87"/>
    </row>
    <row r="12" spans="1:3" ht="13.5" thickBot="1">
      <c r="A12" s="85"/>
      <c r="B12" s="88" t="s">
        <v>55</v>
      </c>
      <c r="C12" s="89"/>
    </row>
    <row r="13" spans="1:3" ht="43.5" customHeight="1" thickBot="1">
      <c r="A13" s="85"/>
      <c r="B13" s="46" t="s">
        <v>56</v>
      </c>
      <c r="C13" s="47" t="s">
        <v>57</v>
      </c>
    </row>
    <row r="14" spans="1:3" ht="12.75">
      <c r="A14" s="48" t="s">
        <v>58</v>
      </c>
      <c r="B14" s="49">
        <v>713539843.8</v>
      </c>
      <c r="C14" s="50">
        <v>60490.54</v>
      </c>
    </row>
    <row r="15" spans="1:3" ht="12.75">
      <c r="A15" s="51" t="s">
        <v>59</v>
      </c>
      <c r="B15" s="52">
        <v>563719855.94</v>
      </c>
      <c r="C15" s="53">
        <v>60490.54</v>
      </c>
    </row>
    <row r="16" spans="1:3" ht="12.75">
      <c r="A16" s="51" t="s">
        <v>60</v>
      </c>
      <c r="B16" s="52">
        <v>149819987.86</v>
      </c>
      <c r="C16" s="54"/>
    </row>
    <row r="17" spans="1:3" ht="22.5">
      <c r="A17" s="54" t="s">
        <v>61</v>
      </c>
      <c r="B17" s="55"/>
      <c r="C17" s="54"/>
    </row>
    <row r="18" spans="1:3" ht="15" customHeight="1">
      <c r="A18" s="54" t="s">
        <v>62</v>
      </c>
      <c r="B18" s="56">
        <v>264949506.13</v>
      </c>
      <c r="C18" s="51"/>
    </row>
    <row r="19" spans="1:3" ht="13.5" customHeight="1">
      <c r="A19" s="57" t="s">
        <v>63</v>
      </c>
      <c r="B19" s="58"/>
      <c r="C19" s="54"/>
    </row>
    <row r="20" spans="1:3" ht="15" customHeight="1">
      <c r="A20" s="51" t="s">
        <v>64</v>
      </c>
      <c r="B20" s="55"/>
      <c r="C20" s="54"/>
    </row>
    <row r="21" spans="1:3" ht="12.75">
      <c r="A21" s="51" t="s">
        <v>65</v>
      </c>
      <c r="B21" s="59">
        <v>96571764.04</v>
      </c>
      <c r="C21" s="54"/>
    </row>
    <row r="22" spans="1:3" ht="12.75">
      <c r="A22" s="51" t="s">
        <v>66</v>
      </c>
      <c r="B22" s="52">
        <v>47419237.32</v>
      </c>
      <c r="C22" s="54"/>
    </row>
    <row r="23" spans="1:3" ht="13.5" thickBot="1">
      <c r="A23" s="51" t="s">
        <v>67</v>
      </c>
      <c r="B23" s="52">
        <v>120958504.77</v>
      </c>
      <c r="C23" s="60"/>
    </row>
    <row r="24" spans="1:4" ht="13.5" thickBot="1">
      <c r="A24" s="61" t="s">
        <v>68</v>
      </c>
      <c r="B24" s="62">
        <f>B14-B18</f>
        <v>448590337.66999996</v>
      </c>
      <c r="C24" s="63">
        <f>C14</f>
        <v>60490.54</v>
      </c>
      <c r="D24" s="64"/>
    </row>
    <row r="25" spans="1:3" ht="13.5" thickBot="1">
      <c r="A25" s="65" t="s">
        <v>69</v>
      </c>
      <c r="B25" s="76">
        <f>B24+C24</f>
        <v>448650828.21</v>
      </c>
      <c r="C25" s="77"/>
    </row>
    <row r="26" spans="1:3" ht="13.5" thickBot="1">
      <c r="A26" s="78"/>
      <c r="B26" s="78"/>
      <c r="C26" s="78"/>
    </row>
    <row r="27" spans="1:3" ht="13.5" thickBot="1">
      <c r="A27" s="79" t="s">
        <v>70</v>
      </c>
      <c r="B27" s="80"/>
      <c r="C27" s="66" t="s">
        <v>1</v>
      </c>
    </row>
    <row r="28" spans="1:3" ht="13.5" thickBot="1">
      <c r="A28" s="81" t="s">
        <v>71</v>
      </c>
      <c r="B28" s="82"/>
      <c r="C28" s="67">
        <v>28633465815.75</v>
      </c>
    </row>
    <row r="29" spans="1:3" ht="15.75" customHeight="1" thickBot="1">
      <c r="A29" s="81" t="s">
        <v>72</v>
      </c>
      <c r="B29" s="82"/>
      <c r="C29" s="68" t="s">
        <v>73</v>
      </c>
    </row>
    <row r="30" spans="1:3" ht="13.5" customHeight="1" thickBot="1">
      <c r="A30" s="81" t="s">
        <v>74</v>
      </c>
      <c r="B30" s="82"/>
      <c r="C30" s="67">
        <v>572669316.32</v>
      </c>
    </row>
    <row r="31" spans="1:3" ht="13.5" customHeight="1" thickBot="1">
      <c r="A31" s="81" t="s">
        <v>75</v>
      </c>
      <c r="B31" s="82"/>
      <c r="C31" s="67">
        <v>544035850.5</v>
      </c>
    </row>
    <row r="32" spans="1:3" ht="14.25" customHeight="1" thickBot="1">
      <c r="A32" s="81" t="s">
        <v>76</v>
      </c>
      <c r="B32" s="82"/>
      <c r="C32" s="67">
        <v>515402384.68</v>
      </c>
    </row>
    <row r="33" spans="1:3" ht="12.75">
      <c r="A33" s="69" t="s">
        <v>77</v>
      </c>
      <c r="B33" s="43"/>
      <c r="C33" s="43"/>
    </row>
    <row r="34" spans="1:3" ht="12.75">
      <c r="A34" s="69" t="s">
        <v>78</v>
      </c>
      <c r="B34" s="43"/>
      <c r="C34" s="43"/>
    </row>
    <row r="35" spans="1:3" ht="50.25" customHeight="1">
      <c r="A35" s="83" t="s">
        <v>79</v>
      </c>
      <c r="B35" s="83"/>
      <c r="C35" s="83"/>
    </row>
    <row r="36" spans="1:3" ht="12.75" customHeight="1">
      <c r="A36" s="72" t="s">
        <v>80</v>
      </c>
      <c r="B36" s="72"/>
      <c r="C36" s="72"/>
    </row>
    <row r="37" spans="1:3" ht="12.75" customHeight="1">
      <c r="A37" s="72" t="s">
        <v>81</v>
      </c>
      <c r="B37" s="72"/>
      <c r="C37" s="72"/>
    </row>
    <row r="38" spans="1:3" ht="36" customHeight="1">
      <c r="A38" s="72" t="s">
        <v>82</v>
      </c>
      <c r="B38" s="72"/>
      <c r="C38" s="72"/>
    </row>
    <row r="39" spans="1:3" ht="36" customHeight="1">
      <c r="A39" s="72" t="s">
        <v>83</v>
      </c>
      <c r="B39" s="72"/>
      <c r="C39" s="72"/>
    </row>
    <row r="40" spans="1:3" ht="12.75" customHeight="1">
      <c r="A40" s="72" t="s">
        <v>84</v>
      </c>
      <c r="B40" s="72"/>
      <c r="C40" s="72"/>
    </row>
    <row r="41" spans="1:3" ht="24" customHeight="1">
      <c r="A41" s="73" t="s">
        <v>85</v>
      </c>
      <c r="B41" s="72"/>
      <c r="C41" s="72"/>
    </row>
    <row r="42" spans="1:3" ht="15" customHeight="1">
      <c r="A42" s="70"/>
      <c r="B42" s="71"/>
      <c r="C42" s="71"/>
    </row>
    <row r="43" spans="1:3" ht="12.75">
      <c r="A43" s="74" t="s">
        <v>86</v>
      </c>
      <c r="B43" s="74"/>
      <c r="C43" s="74"/>
    </row>
    <row r="44" spans="1:3" ht="12.75">
      <c r="A44" s="75" t="s">
        <v>87</v>
      </c>
      <c r="B44" s="75"/>
      <c r="C44" s="75"/>
    </row>
  </sheetData>
  <sheetProtection/>
  <mergeCells count="25">
    <mergeCell ref="A5:C5"/>
    <mergeCell ref="A6:C6"/>
    <mergeCell ref="A7:C7"/>
    <mergeCell ref="A8:C8"/>
    <mergeCell ref="A9:C9"/>
    <mergeCell ref="A31:B31"/>
    <mergeCell ref="A32:B32"/>
    <mergeCell ref="A35:C35"/>
    <mergeCell ref="A36:C36"/>
    <mergeCell ref="A37:C37"/>
    <mergeCell ref="A11:A13"/>
    <mergeCell ref="B11:C11"/>
    <mergeCell ref="B12:C12"/>
    <mergeCell ref="B25:C25"/>
    <mergeCell ref="A26:C26"/>
    <mergeCell ref="A27:B27"/>
    <mergeCell ref="A28:B28"/>
    <mergeCell ref="A29:B29"/>
    <mergeCell ref="A30:B30"/>
    <mergeCell ref="A39:C39"/>
    <mergeCell ref="A40:C40"/>
    <mergeCell ref="A41:C41"/>
    <mergeCell ref="A43:C43"/>
    <mergeCell ref="A44:C44"/>
    <mergeCell ref="A38:C38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17" sqref="E17"/>
    </sheetView>
  </sheetViews>
  <sheetFormatPr defaultColWidth="8.8515625" defaultRowHeight="12.75"/>
  <cols>
    <col min="1" max="1" width="38.28125" style="7" customWidth="1"/>
    <col min="2" max="2" width="14.7109375" style="28" customWidth="1"/>
    <col min="3" max="3" width="15.57421875" style="28" customWidth="1"/>
    <col min="4" max="4" width="18.421875" style="28" customWidth="1"/>
    <col min="5" max="16384" width="8.8515625" style="7" customWidth="1"/>
  </cols>
  <sheetData>
    <row r="1" spans="1:5" ht="15">
      <c r="A1" s="94" t="s">
        <v>15</v>
      </c>
      <c r="B1" s="94"/>
      <c r="C1" s="94"/>
      <c r="D1" s="94"/>
      <c r="E1" s="29"/>
    </row>
    <row r="2" spans="1:5" ht="15">
      <c r="A2" s="95" t="s">
        <v>0</v>
      </c>
      <c r="B2" s="95"/>
      <c r="C2" s="95"/>
      <c r="D2" s="95"/>
      <c r="E2" s="30"/>
    </row>
    <row r="3" spans="1:5" ht="15">
      <c r="A3" s="96" t="s">
        <v>27</v>
      </c>
      <c r="B3" s="96"/>
      <c r="C3" s="96"/>
      <c r="D3" s="96"/>
      <c r="E3" s="8"/>
    </row>
    <row r="4" spans="1:5" ht="15">
      <c r="A4" s="94" t="s">
        <v>5</v>
      </c>
      <c r="B4" s="94"/>
      <c r="C4" s="94"/>
      <c r="D4" s="94"/>
      <c r="E4" s="29"/>
    </row>
    <row r="5" spans="1:5" ht="15">
      <c r="A5" s="94" t="s">
        <v>35</v>
      </c>
      <c r="B5" s="94"/>
      <c r="C5" s="94"/>
      <c r="D5" s="94"/>
      <c r="E5" s="29"/>
    </row>
    <row r="7" spans="1:4" ht="15.75" thickBot="1">
      <c r="A7" s="10" t="s">
        <v>28</v>
      </c>
      <c r="B7" s="31"/>
      <c r="D7" s="12" t="s">
        <v>18</v>
      </c>
    </row>
    <row r="8" spans="1:4" ht="42" customHeight="1">
      <c r="A8" s="32" t="s">
        <v>19</v>
      </c>
      <c r="B8" s="33" t="s">
        <v>29</v>
      </c>
      <c r="C8" s="33" t="s">
        <v>30</v>
      </c>
      <c r="D8" s="33" t="s">
        <v>31</v>
      </c>
    </row>
    <row r="9" spans="1:6" ht="15">
      <c r="A9" s="14" t="s">
        <v>22</v>
      </c>
      <c r="B9" s="38">
        <v>24125092.13</v>
      </c>
      <c r="C9" s="38">
        <v>66373.1</v>
      </c>
      <c r="D9" s="38">
        <f>B9-C9</f>
        <v>24058719.029999997</v>
      </c>
      <c r="E9" s="28"/>
      <c r="F9" s="28"/>
    </row>
    <row r="10" spans="1:4" ht="15">
      <c r="A10" s="14" t="s">
        <v>32</v>
      </c>
      <c r="B10" s="38">
        <v>225224.69</v>
      </c>
      <c r="C10" s="38">
        <v>0</v>
      </c>
      <c r="D10" s="38">
        <f>B10-C10</f>
        <v>225224.69</v>
      </c>
    </row>
    <row r="11" spans="1:4" ht="15">
      <c r="A11" s="19" t="s">
        <v>23</v>
      </c>
      <c r="B11" s="39">
        <f>SUM(B9:B10)</f>
        <v>24350316.82</v>
      </c>
      <c r="C11" s="39">
        <f>SUM(C9:C10)</f>
        <v>66373.1</v>
      </c>
      <c r="D11" s="39">
        <f>SUM(D9:D10)</f>
        <v>24283943.72</v>
      </c>
    </row>
    <row r="12" spans="1:4" ht="15">
      <c r="A12" s="14" t="s">
        <v>24</v>
      </c>
      <c r="B12" s="38">
        <v>82400482.12</v>
      </c>
      <c r="C12" s="38">
        <v>21350792.4</v>
      </c>
      <c r="D12" s="38">
        <f>B12-C12</f>
        <v>61049689.720000006</v>
      </c>
    </row>
    <row r="13" spans="1:4" ht="15">
      <c r="A13" s="19" t="s">
        <v>25</v>
      </c>
      <c r="B13" s="39">
        <f>SUM(B12:B12)</f>
        <v>82400482.12</v>
      </c>
      <c r="C13" s="39">
        <f>SUM(C12:C12)</f>
        <v>21350792.4</v>
      </c>
      <c r="D13" s="39">
        <f>SUM(D12:D12)</f>
        <v>61049689.720000006</v>
      </c>
    </row>
    <row r="14" spans="1:4" ht="18" customHeight="1" thickBot="1">
      <c r="A14" s="23" t="s">
        <v>26</v>
      </c>
      <c r="B14" s="40">
        <f>B11+B13</f>
        <v>106750798.94</v>
      </c>
      <c r="C14" s="40">
        <f>C11+C13</f>
        <v>21417165.5</v>
      </c>
      <c r="D14" s="40">
        <f>D11+D13</f>
        <v>85333633.44</v>
      </c>
    </row>
    <row r="15" ht="15">
      <c r="A15" s="5" t="s">
        <v>14</v>
      </c>
    </row>
    <row r="16" ht="15">
      <c r="A16" s="26"/>
    </row>
    <row r="17" ht="15">
      <c r="A17" s="26"/>
    </row>
    <row r="18" spans="1:4" ht="15">
      <c r="A18" s="93" t="s">
        <v>37</v>
      </c>
      <c r="B18" s="93"/>
      <c r="C18" s="93"/>
      <c r="D18" s="93"/>
    </row>
    <row r="19" spans="1:4" ht="15">
      <c r="A19" s="75" t="s">
        <v>36</v>
      </c>
      <c r="B19" s="75"/>
      <c r="C19" s="75"/>
      <c r="D19" s="75"/>
    </row>
  </sheetData>
  <sheetProtection/>
  <mergeCells count="7">
    <mergeCell ref="A18:D18"/>
    <mergeCell ref="A19:D19"/>
    <mergeCell ref="A1:D1"/>
    <mergeCell ref="A2:D2"/>
    <mergeCell ref="A3:D3"/>
    <mergeCell ref="A4:D4"/>
    <mergeCell ref="A5:D5"/>
  </mergeCells>
  <printOptions horizontalCentered="1"/>
  <pageMargins left="0" right="0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3" sqref="A3:G3"/>
    </sheetView>
  </sheetViews>
  <sheetFormatPr defaultColWidth="8.8515625" defaultRowHeight="12.75"/>
  <cols>
    <col min="1" max="1" width="38.28125" style="7" customWidth="1"/>
    <col min="2" max="5" width="15.7109375" style="11" customWidth="1"/>
    <col min="6" max="6" width="15.7109375" style="28" customWidth="1"/>
    <col min="7" max="7" width="15.7109375" style="7" customWidth="1"/>
    <col min="8" max="16384" width="8.8515625" style="7" customWidth="1"/>
  </cols>
  <sheetData>
    <row r="1" spans="1:7" ht="15">
      <c r="A1" s="106" t="s">
        <v>15</v>
      </c>
      <c r="B1" s="107"/>
      <c r="C1" s="107"/>
      <c r="D1" s="107"/>
      <c r="E1" s="107"/>
      <c r="F1" s="107"/>
      <c r="G1" s="107"/>
    </row>
    <row r="2" spans="1:7" ht="15">
      <c r="A2" s="106" t="s">
        <v>0</v>
      </c>
      <c r="B2" s="107"/>
      <c r="C2" s="107"/>
      <c r="D2" s="107"/>
      <c r="E2" s="107"/>
      <c r="F2" s="107"/>
      <c r="G2" s="107"/>
    </row>
    <row r="3" spans="1:7" ht="15">
      <c r="A3" s="108" t="s">
        <v>16</v>
      </c>
      <c r="B3" s="108"/>
      <c r="C3" s="108"/>
      <c r="D3" s="108"/>
      <c r="E3" s="108"/>
      <c r="F3" s="108"/>
      <c r="G3" s="107"/>
    </row>
    <row r="4" spans="1:7" ht="15">
      <c r="A4" s="106" t="s">
        <v>5</v>
      </c>
      <c r="B4" s="107"/>
      <c r="C4" s="107"/>
      <c r="D4" s="107"/>
      <c r="E4" s="107"/>
      <c r="F4" s="107"/>
      <c r="G4" s="107"/>
    </row>
    <row r="5" spans="1:7" ht="15">
      <c r="A5" s="94" t="s">
        <v>35</v>
      </c>
      <c r="B5" s="109"/>
      <c r="C5" s="109"/>
      <c r="D5" s="109"/>
      <c r="E5" s="109"/>
      <c r="F5" s="109"/>
      <c r="G5" s="109"/>
    </row>
    <row r="6" spans="1:7" ht="15">
      <c r="A6" s="8"/>
      <c r="B6" s="9"/>
      <c r="C6" s="9"/>
      <c r="D6" s="9"/>
      <c r="E6" s="9"/>
      <c r="F6" s="8"/>
      <c r="G6" s="8"/>
    </row>
    <row r="7" spans="1:7" ht="13.5" customHeight="1" thickBot="1">
      <c r="A7" s="10" t="s">
        <v>17</v>
      </c>
      <c r="F7" s="7"/>
      <c r="G7" s="12" t="s">
        <v>18</v>
      </c>
    </row>
    <row r="8" spans="1:7" ht="15.75" customHeight="1">
      <c r="A8" s="98" t="s">
        <v>19</v>
      </c>
      <c r="B8" s="100" t="s">
        <v>44</v>
      </c>
      <c r="C8" s="101"/>
      <c r="D8" s="101"/>
      <c r="E8" s="101"/>
      <c r="F8" s="102" t="s">
        <v>40</v>
      </c>
      <c r="G8" s="104" t="s">
        <v>41</v>
      </c>
    </row>
    <row r="9" spans="1:7" ht="30" customHeight="1">
      <c r="A9" s="99"/>
      <c r="B9" s="97" t="s">
        <v>42</v>
      </c>
      <c r="C9" s="97"/>
      <c r="D9" s="97" t="s">
        <v>43</v>
      </c>
      <c r="E9" s="97"/>
      <c r="F9" s="103"/>
      <c r="G9" s="105"/>
    </row>
    <row r="10" spans="1:7" ht="45.75" customHeight="1">
      <c r="A10" s="99"/>
      <c r="B10" s="13" t="s">
        <v>20</v>
      </c>
      <c r="C10" s="13" t="s">
        <v>21</v>
      </c>
      <c r="D10" s="13" t="s">
        <v>20</v>
      </c>
      <c r="E10" s="13" t="s">
        <v>21</v>
      </c>
      <c r="F10" s="103"/>
      <c r="G10" s="105"/>
    </row>
    <row r="11" spans="1:7" ht="15">
      <c r="A11" s="14" t="s">
        <v>22</v>
      </c>
      <c r="B11" s="42">
        <v>0</v>
      </c>
      <c r="C11" s="34">
        <v>0</v>
      </c>
      <c r="D11" s="15">
        <v>66373.1</v>
      </c>
      <c r="E11" s="34">
        <v>0</v>
      </c>
      <c r="F11" s="15">
        <v>24058719.03</v>
      </c>
      <c r="G11" s="16">
        <v>0</v>
      </c>
    </row>
    <row r="12" spans="1:7" ht="15">
      <c r="A12" s="17" t="s">
        <v>32</v>
      </c>
      <c r="B12" s="18">
        <v>0</v>
      </c>
      <c r="C12" s="36">
        <v>0</v>
      </c>
      <c r="D12" s="35">
        <v>0</v>
      </c>
      <c r="E12" s="34">
        <v>0</v>
      </c>
      <c r="F12" s="35">
        <v>225224.69</v>
      </c>
      <c r="G12" s="16">
        <v>0</v>
      </c>
    </row>
    <row r="13" spans="1:7" ht="15">
      <c r="A13" s="19" t="s">
        <v>23</v>
      </c>
      <c r="B13" s="20">
        <f aca="true" t="shared" si="0" ref="B13:G13">SUM(B11:B12)</f>
        <v>0</v>
      </c>
      <c r="C13" s="41">
        <f t="shared" si="0"/>
        <v>0</v>
      </c>
      <c r="D13" s="20">
        <f t="shared" si="0"/>
        <v>66373.1</v>
      </c>
      <c r="E13" s="20">
        <f t="shared" si="0"/>
        <v>0</v>
      </c>
      <c r="F13" s="20">
        <f t="shared" si="0"/>
        <v>24283943.720000003</v>
      </c>
      <c r="G13" s="21">
        <f t="shared" si="0"/>
        <v>0</v>
      </c>
    </row>
    <row r="14" spans="1:7" ht="15">
      <c r="A14" s="14" t="s">
        <v>24</v>
      </c>
      <c r="B14" s="18">
        <v>14619.06</v>
      </c>
      <c r="C14" s="18">
        <v>1027196.22</v>
      </c>
      <c r="D14" s="18">
        <v>12990103.03</v>
      </c>
      <c r="E14" s="18">
        <v>61291447.75</v>
      </c>
      <c r="F14" s="18">
        <v>61049689.72</v>
      </c>
      <c r="G14" s="22">
        <v>0</v>
      </c>
    </row>
    <row r="15" spans="1:7" ht="15">
      <c r="A15" s="19" t="s">
        <v>25</v>
      </c>
      <c r="B15" s="20">
        <f aca="true" t="shared" si="1" ref="B15:G15">B14</f>
        <v>14619.06</v>
      </c>
      <c r="C15" s="20">
        <f t="shared" si="1"/>
        <v>1027196.22</v>
      </c>
      <c r="D15" s="20">
        <f t="shared" si="1"/>
        <v>12990103.03</v>
      </c>
      <c r="E15" s="20">
        <f t="shared" si="1"/>
        <v>61291447.75</v>
      </c>
      <c r="F15" s="20">
        <f t="shared" si="1"/>
        <v>61049689.72</v>
      </c>
      <c r="G15" s="21">
        <f t="shared" si="1"/>
        <v>0</v>
      </c>
    </row>
    <row r="16" spans="1:7" ht="15.75" thickBot="1">
      <c r="A16" s="23" t="s">
        <v>26</v>
      </c>
      <c r="B16" s="24">
        <f aca="true" t="shared" si="2" ref="B16:G16">B13+B15</f>
        <v>14619.06</v>
      </c>
      <c r="C16" s="24">
        <f t="shared" si="2"/>
        <v>1027196.22</v>
      </c>
      <c r="D16" s="24">
        <f t="shared" si="2"/>
        <v>13056476.129999999</v>
      </c>
      <c r="E16" s="24">
        <f t="shared" si="2"/>
        <v>61291447.75</v>
      </c>
      <c r="F16" s="24">
        <f t="shared" si="2"/>
        <v>85333633.44</v>
      </c>
      <c r="G16" s="25">
        <f t="shared" si="2"/>
        <v>0</v>
      </c>
    </row>
    <row r="17" spans="1:5" ht="15">
      <c r="A17" s="5" t="s">
        <v>33</v>
      </c>
      <c r="B17" s="27"/>
      <c r="C17" s="27"/>
      <c r="D17" s="27"/>
      <c r="E17" s="27"/>
    </row>
    <row r="18" spans="1:5" ht="15">
      <c r="A18" s="26"/>
      <c r="B18" s="27"/>
      <c r="C18" s="27"/>
      <c r="D18" s="27"/>
      <c r="E18" s="27"/>
    </row>
    <row r="19" spans="1:5" ht="15">
      <c r="A19" s="26"/>
      <c r="B19" s="27"/>
      <c r="C19" s="27"/>
      <c r="D19" s="27"/>
      <c r="E19" s="27"/>
    </row>
    <row r="20" spans="1:7" ht="15">
      <c r="A20" s="93" t="s">
        <v>38</v>
      </c>
      <c r="B20" s="93"/>
      <c r="C20" s="93"/>
      <c r="D20" s="93"/>
      <c r="E20" s="93"/>
      <c r="F20" s="93"/>
      <c r="G20" s="93"/>
    </row>
    <row r="21" spans="1:7" ht="15">
      <c r="A21" s="75" t="s">
        <v>39</v>
      </c>
      <c r="B21" s="75"/>
      <c r="C21" s="75"/>
      <c r="D21" s="75"/>
      <c r="E21" s="75"/>
      <c r="F21" s="75"/>
      <c r="G21" s="75"/>
    </row>
  </sheetData>
  <sheetProtection/>
  <mergeCells count="13">
    <mergeCell ref="A1:G1"/>
    <mergeCell ref="A2:G2"/>
    <mergeCell ref="A3:G3"/>
    <mergeCell ref="A4:G4"/>
    <mergeCell ref="A5:G5"/>
    <mergeCell ref="A20:G20"/>
    <mergeCell ref="A21:G21"/>
    <mergeCell ref="D9:E9"/>
    <mergeCell ref="A8:A10"/>
    <mergeCell ref="B8:E8"/>
    <mergeCell ref="F8:F10"/>
    <mergeCell ref="G8:G10"/>
    <mergeCell ref="B9:C9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25"/>
  <sheetViews>
    <sheetView zoomScalePageLayoutView="0" workbookViewId="0" topLeftCell="A3">
      <selection activeCell="H20" sqref="H20"/>
    </sheetView>
  </sheetViews>
  <sheetFormatPr defaultColWidth="9.140625" defaultRowHeight="12.75"/>
  <sheetData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ht="12.75">
      <c r="A5" s="112" t="s">
        <v>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1" ht="12.75">
      <c r="A6" s="110" t="s">
        <v>0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1" ht="12.75">
      <c r="A7" s="113" t="str">
        <f>"DEMONSTRATIVO SIMPLIFICADO DO RELATÓRIO DE GESTÃO FISCAL "</f>
        <v>DEMONSTRATIVO SIMPLIFICADO DO RELATÓRIO DE GESTÃO FISCAL 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1" ht="12.75">
      <c r="A8" s="110" t="s">
        <v>5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</row>
    <row r="9" spans="1:11" ht="12.75">
      <c r="A9" s="110" t="s">
        <v>47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</row>
    <row r="10" spans="1:11" ht="12.7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</row>
    <row r="11" spans="1:11" ht="13.5" thickBot="1">
      <c r="A11" s="114" t="s">
        <v>6</v>
      </c>
      <c r="B11" s="114"/>
      <c r="C11" s="114"/>
      <c r="D11" s="114"/>
      <c r="E11" s="114"/>
      <c r="F11" s="114"/>
      <c r="G11" s="114"/>
      <c r="H11" s="114"/>
      <c r="I11" s="114"/>
      <c r="J11" s="115" t="s">
        <v>2</v>
      </c>
      <c r="K11" s="115"/>
    </row>
    <row r="12" spans="1:11" ht="13.5" thickBot="1">
      <c r="A12" s="116" t="s">
        <v>3</v>
      </c>
      <c r="B12" s="117"/>
      <c r="C12" s="117"/>
      <c r="D12" s="117"/>
      <c r="E12" s="117"/>
      <c r="F12" s="117"/>
      <c r="G12" s="118"/>
      <c r="H12" s="119" t="s">
        <v>1</v>
      </c>
      <c r="I12" s="119"/>
      <c r="J12" s="120" t="s">
        <v>7</v>
      </c>
      <c r="K12" s="121"/>
    </row>
    <row r="13" spans="1:11" ht="12.75">
      <c r="A13" s="122" t="s">
        <v>8</v>
      </c>
      <c r="B13" s="123"/>
      <c r="C13" s="123"/>
      <c r="D13" s="123"/>
      <c r="E13" s="123"/>
      <c r="F13" s="123"/>
      <c r="G13" s="114"/>
      <c r="H13" s="124">
        <v>448650828.21</v>
      </c>
      <c r="I13" s="125"/>
      <c r="J13" s="126">
        <v>0.0157</v>
      </c>
      <c r="K13" s="127"/>
    </row>
    <row r="14" spans="1:11" ht="12.75">
      <c r="A14" s="128" t="s">
        <v>9</v>
      </c>
      <c r="B14" s="123"/>
      <c r="C14" s="123"/>
      <c r="D14" s="123"/>
      <c r="E14" s="123"/>
      <c r="F14" s="123"/>
      <c r="G14" s="114"/>
      <c r="H14" s="129">
        <v>572669316.32</v>
      </c>
      <c r="I14" s="130"/>
      <c r="J14" s="131">
        <v>0.02</v>
      </c>
      <c r="K14" s="132"/>
    </row>
    <row r="15" spans="1:11" ht="12.75">
      <c r="A15" s="128" t="s">
        <v>10</v>
      </c>
      <c r="B15" s="123"/>
      <c r="C15" s="123"/>
      <c r="D15" s="123"/>
      <c r="E15" s="123"/>
      <c r="F15" s="123"/>
      <c r="G15" s="114"/>
      <c r="H15" s="129">
        <v>544035850.5</v>
      </c>
      <c r="I15" s="130"/>
      <c r="J15" s="131">
        <v>0.019</v>
      </c>
      <c r="K15" s="132"/>
    </row>
    <row r="16" spans="1:11" ht="13.5" thickBot="1">
      <c r="A16" s="128" t="s">
        <v>34</v>
      </c>
      <c r="B16" s="123"/>
      <c r="C16" s="123"/>
      <c r="D16" s="123"/>
      <c r="E16" s="123"/>
      <c r="F16" s="123"/>
      <c r="G16" s="114"/>
      <c r="H16" s="140">
        <v>515402384.68</v>
      </c>
      <c r="I16" s="141"/>
      <c r="J16" s="138">
        <v>0.018</v>
      </c>
      <c r="K16" s="139"/>
    </row>
    <row r="17" spans="1:11" ht="13.5" thickBot="1">
      <c r="A17" s="2"/>
      <c r="B17" s="3"/>
      <c r="C17" s="3"/>
      <c r="D17" s="3"/>
      <c r="E17" s="3"/>
      <c r="F17" s="3"/>
      <c r="G17" s="3"/>
      <c r="H17" s="37"/>
      <c r="I17" s="37"/>
      <c r="J17" s="3"/>
      <c r="K17" s="4"/>
    </row>
    <row r="18" spans="1:11" ht="93.75" customHeight="1" thickBot="1">
      <c r="A18" s="133" t="s">
        <v>11</v>
      </c>
      <c r="B18" s="134"/>
      <c r="C18" s="134"/>
      <c r="D18" s="134"/>
      <c r="E18" s="134"/>
      <c r="F18" s="134"/>
      <c r="G18" s="135"/>
      <c r="H18" s="136" t="s">
        <v>12</v>
      </c>
      <c r="I18" s="135"/>
      <c r="J18" s="136" t="s">
        <v>48</v>
      </c>
      <c r="K18" s="137"/>
    </row>
    <row r="19" spans="1:11" ht="13.5" thickBot="1">
      <c r="A19" s="144" t="s">
        <v>13</v>
      </c>
      <c r="B19" s="145"/>
      <c r="C19" s="145"/>
      <c r="D19" s="145"/>
      <c r="E19" s="145"/>
      <c r="F19" s="145"/>
      <c r="G19" s="146"/>
      <c r="H19" s="147">
        <v>61291447.75</v>
      </c>
      <c r="I19" s="148"/>
      <c r="J19" s="147">
        <v>85333633.44</v>
      </c>
      <c r="K19" s="149"/>
    </row>
    <row r="20" spans="1:11" ht="12.75">
      <c r="A20" s="5" t="s">
        <v>14</v>
      </c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142" t="s">
        <v>45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</row>
    <row r="24" spans="1:11" ht="12.75">
      <c r="A24" s="143" t="s">
        <v>46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</row>
    <row r="25" spans="1:11" ht="12.75">
      <c r="A25" s="6"/>
      <c r="B25" s="6"/>
      <c r="C25" s="6"/>
      <c r="D25" s="5"/>
      <c r="E25" s="5"/>
      <c r="F25" s="5"/>
      <c r="G25" s="5"/>
      <c r="H25" s="5"/>
      <c r="I25" s="5"/>
      <c r="J25" s="5"/>
      <c r="K25" s="5"/>
    </row>
  </sheetData>
  <sheetProtection/>
  <mergeCells count="33">
    <mergeCell ref="A23:K23"/>
    <mergeCell ref="A24:K24"/>
    <mergeCell ref="A19:G19"/>
    <mergeCell ref="H19:I19"/>
    <mergeCell ref="J19:K19"/>
    <mergeCell ref="A15:G15"/>
    <mergeCell ref="H15:I15"/>
    <mergeCell ref="J15:K15"/>
    <mergeCell ref="A18:G18"/>
    <mergeCell ref="H18:I18"/>
    <mergeCell ref="J18:K18"/>
    <mergeCell ref="J16:K16"/>
    <mergeCell ref="H16:I16"/>
    <mergeCell ref="A16:G16"/>
    <mergeCell ref="A13:G13"/>
    <mergeCell ref="H13:I13"/>
    <mergeCell ref="J13:K13"/>
    <mergeCell ref="A14:G14"/>
    <mergeCell ref="H14:I14"/>
    <mergeCell ref="J14:K14"/>
    <mergeCell ref="A10:K10"/>
    <mergeCell ref="A11:G11"/>
    <mergeCell ref="H11:I11"/>
    <mergeCell ref="J11:K11"/>
    <mergeCell ref="A12:G12"/>
    <mergeCell ref="H12:I12"/>
    <mergeCell ref="J12:K12"/>
    <mergeCell ref="A9:K9"/>
    <mergeCell ref="A4:K4"/>
    <mergeCell ref="A5:K5"/>
    <mergeCell ref="A6:K6"/>
    <mergeCell ref="A7:K7"/>
    <mergeCell ref="A8:K8"/>
  </mergeCells>
  <printOptions horizontalCentered="1"/>
  <pageMargins left="0" right="0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da Fazenda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Divisão de Informática</cp:lastModifiedBy>
  <cp:lastPrinted>2015-01-26T19:35:07Z</cp:lastPrinted>
  <dcterms:created xsi:type="dcterms:W3CDTF">2010-01-25T13:03:56Z</dcterms:created>
  <dcterms:modified xsi:type="dcterms:W3CDTF">2015-02-18T17:47:20Z</dcterms:modified>
  <cp:category/>
  <cp:version/>
  <cp:contentType/>
  <cp:contentStatus/>
</cp:coreProperties>
</file>